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ml.chartshapes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19.xml" ContentType="application/vnd.openxmlformats-officedocument.drawingml.chartshap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17.xml" ContentType="application/vnd.openxmlformats-officedocument.drawingml.chartshapes+xml"/>
  <Override PartName="/xl/drawings/drawing18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ml.chartshapes+xml"/>
  <Override PartName="/xl/drawings/drawing22.xml" ContentType="application/vnd.openxmlformats-officedocument.drawing+xml"/>
  <Override PartName="/xl/drawings/drawing23.xml" ContentType="application/vnd.openxmlformats-officedocument.drawingml.chartshapes+xml"/>
  <Override PartName="/xl/worksheets/sheet1.xml" ContentType="application/vnd.openxmlformats-officedocument.spreadsheetml.worksheet+xml"/>
  <Override PartName="/xl/drawings/drawing11.xml" ContentType="application/vnd.openxmlformats-officedocument.drawingml.chartshapes+xml"/>
  <Override PartName="/xl/drawings/drawing12.xml" ContentType="application/vnd.openxmlformats-officedocument.drawingml.chartshapes+xml"/>
  <Override PartName="/xl/drawings/drawing20.xml" ContentType="application/vnd.openxmlformats-officedocument.drawing+xml"/>
  <Override PartName="/xl/drawings/drawing21.xml" ContentType="application/vnd.openxmlformats-officedocument.drawingml.chartshap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ml.chartshape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  <Default Extension="png" ContentType="image/png"/>
  <Default Extension="bin" ContentType="application/vnd.openxmlformats-officedocument.spreadsheetml.printerSettings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drawings/drawing7.xml" ContentType="application/vnd.openxmlformats-officedocument.drawingml.chartshapes+xml"/>
  <Override PartName="/xl/charts/chart5.xml" ContentType="application/vnd.openxmlformats-officedocument.drawingml.char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PivotChartFilter="1" defaultThemeVersion="124226"/>
  <bookViews>
    <workbookView xWindow="10305" yWindow="-195" windowWidth="10815" windowHeight="9900" firstSheet="1" activeTab="5"/>
  </bookViews>
  <sheets>
    <sheet name="Canais de atendimento" sheetId="22" r:id="rId1"/>
    <sheet name="Protocolos" sheetId="23" r:id="rId2"/>
    <sheet name="ASSUNTOS" sheetId="24" r:id="rId3"/>
    <sheet name="UNIDADES" sheetId="26" r:id="rId4"/>
    <sheet name="Plan14" sheetId="28" state="hidden" r:id="rId5"/>
    <sheet name="ASSUNTOS 10+ demandados" sheetId="29" r:id="rId6"/>
    <sheet name="Linha do tempo 10+ assuntos(md)" sheetId="31" r:id="rId7"/>
    <sheet name="Ranking PR +demandads Maio2018" sheetId="33" r:id="rId8"/>
    <sheet name="10+ Mai 18 - Assunto x Unidade" sheetId="34" r:id="rId9"/>
    <sheet name="Distribuição entradas na PR's" sheetId="37" r:id="rId10"/>
  </sheets>
  <calcPr calcId="125725"/>
</workbook>
</file>

<file path=xl/calcChain.xml><?xml version="1.0" encoding="utf-8"?>
<calcChain xmlns="http://schemas.openxmlformats.org/spreadsheetml/2006/main">
  <c r="AW15" i="34"/>
  <c r="AM15"/>
  <c r="AF15"/>
  <c r="AE15"/>
  <c r="AA15"/>
  <c r="Y15"/>
  <c r="V15"/>
  <c r="O15"/>
  <c r="M15"/>
  <c r="F33" i="37"/>
  <c r="E33"/>
  <c r="D33"/>
  <c r="C33"/>
  <c r="B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3"/>
  <c r="G2"/>
  <c r="G33" s="1"/>
  <c r="U4" i="28"/>
  <c r="U5"/>
  <c r="U6"/>
  <c r="U7"/>
  <c r="U8"/>
  <c r="U9"/>
  <c r="U10"/>
  <c r="U11"/>
  <c r="U12"/>
  <c r="U13"/>
  <c r="U14"/>
  <c r="U15"/>
  <c r="U16"/>
  <c r="U17"/>
  <c r="U18"/>
  <c r="U19"/>
  <c r="U20"/>
  <c r="U21"/>
  <c r="U22"/>
  <c r="U23"/>
  <c r="U24"/>
  <c r="U25"/>
  <c r="U26"/>
  <c r="U27"/>
  <c r="U28"/>
  <c r="U29"/>
  <c r="U30"/>
  <c r="U31"/>
  <c r="U32"/>
  <c r="B21"/>
  <c r="I5" i="26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U3" i="28"/>
  <c r="BE15" i="34" l="1"/>
  <c r="BD15"/>
  <c r="BC15"/>
  <c r="BB15"/>
  <c r="BA15"/>
  <c r="AZ15"/>
  <c r="AY15"/>
  <c r="AX15"/>
  <c r="AV15"/>
  <c r="AU15"/>
  <c r="AT15"/>
  <c r="AS15"/>
  <c r="AR15"/>
  <c r="AQ15"/>
  <c r="AP15"/>
  <c r="AO15"/>
  <c r="AN15"/>
  <c r="AL15"/>
  <c r="AK15"/>
  <c r="AJ15"/>
  <c r="AI15"/>
  <c r="AH15"/>
  <c r="AG15"/>
  <c r="AD15"/>
  <c r="AC15"/>
  <c r="AB15"/>
  <c r="Z15"/>
  <c r="X15"/>
  <c r="W15"/>
  <c r="U15"/>
  <c r="T15"/>
  <c r="S15"/>
  <c r="R15"/>
  <c r="Q15"/>
  <c r="P15"/>
  <c r="N15"/>
  <c r="L15"/>
  <c r="K15"/>
  <c r="J15"/>
  <c r="I15"/>
  <c r="H15"/>
  <c r="G15"/>
  <c r="F15"/>
  <c r="E15"/>
  <c r="D15"/>
  <c r="C15"/>
  <c r="B15"/>
  <c r="BF14"/>
  <c r="BF13"/>
  <c r="BF12"/>
  <c r="BF11"/>
  <c r="BF10"/>
  <c r="BF9"/>
  <c r="BF8"/>
  <c r="BF7"/>
  <c r="BF6"/>
  <c r="BF5"/>
  <c r="BF15" l="1"/>
  <c r="G17" i="31"/>
  <c r="G8"/>
  <c r="G9"/>
  <c r="G10"/>
  <c r="G11"/>
  <c r="G12"/>
  <c r="G13"/>
  <c r="G14"/>
  <c r="G15"/>
  <c r="G16"/>
  <c r="B37" i="33"/>
  <c r="F17" i="31"/>
  <c r="G7"/>
  <c r="B17"/>
  <c r="C17"/>
  <c r="D17"/>
  <c r="E17"/>
  <c r="G6" i="24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5"/>
  <c r="F114"/>
  <c r="E114"/>
  <c r="C114"/>
  <c r="D114"/>
  <c r="B114"/>
  <c r="B17" i="29"/>
  <c r="E16"/>
  <c r="E15"/>
  <c r="E14"/>
  <c r="E13"/>
  <c r="E12"/>
  <c r="E11"/>
  <c r="E10"/>
  <c r="E9"/>
  <c r="E8"/>
  <c r="E7"/>
  <c r="E17"/>
  <c r="D17"/>
  <c r="C17"/>
  <c r="G70" i="26"/>
  <c r="E70"/>
  <c r="C70"/>
  <c r="F28"/>
  <c r="D28"/>
  <c r="B28"/>
  <c r="C15" i="23"/>
  <c r="C14"/>
  <c r="C13"/>
  <c r="C12"/>
  <c r="C11"/>
  <c r="C10"/>
  <c r="C9"/>
  <c r="C8"/>
  <c r="C7"/>
  <c r="C6"/>
  <c r="E6" i="22"/>
  <c r="E7"/>
  <c r="E8"/>
  <c r="E5"/>
  <c r="H28" i="26" l="1"/>
  <c r="I70"/>
  <c r="G114" i="24"/>
  <c r="B9" i="22"/>
  <c r="D9"/>
  <c r="C9"/>
  <c r="E9" s="1"/>
</calcChain>
</file>

<file path=xl/sharedStrings.xml><?xml version="1.0" encoding="utf-8"?>
<sst xmlns="http://schemas.openxmlformats.org/spreadsheetml/2006/main" count="435" uniqueCount="309">
  <si>
    <t>Telefone</t>
  </si>
  <si>
    <t>Veículos abandonados</t>
  </si>
  <si>
    <t>Secretaria Municipal de Mobilidade e Transportes</t>
  </si>
  <si>
    <t>Elogio</t>
  </si>
  <si>
    <t>Prefeitura Regional Freguesia/Brasilândia</t>
  </si>
  <si>
    <t>Fiscalização de obras</t>
  </si>
  <si>
    <t>Lixeira</t>
  </si>
  <si>
    <t>Prefeitura Regional Itaquera</t>
  </si>
  <si>
    <t>Árvore</t>
  </si>
  <si>
    <t>Buraco e pavimentação</t>
  </si>
  <si>
    <t>Prefeitura Regional de Butantã</t>
  </si>
  <si>
    <t>Ponto viciado, entulho e caçamba de entulho</t>
  </si>
  <si>
    <t>Secretaria Municipal do Verde e do Meio Ambiente</t>
  </si>
  <si>
    <t>Remoção de grandes objetos</t>
  </si>
  <si>
    <t>Calçadas, guias e postes</t>
  </si>
  <si>
    <t>Secretaria Municipal da Saúde</t>
  </si>
  <si>
    <t>Drenagem de água de chuva</t>
  </si>
  <si>
    <t>Prefeitura Regional Guaianases</t>
  </si>
  <si>
    <t>Capinação e roçada de áreas verdes</t>
  </si>
  <si>
    <t>População ou pessoa em situação de rua</t>
  </si>
  <si>
    <t>Mooca</t>
  </si>
  <si>
    <t>Prefeitura Regional Pirituba/Jaraguá</t>
  </si>
  <si>
    <t>Prefeitura Regional Ipiranga</t>
  </si>
  <si>
    <t>Iluminação pública</t>
  </si>
  <si>
    <t>Estabelecimentos comerciais, indústrias e serviços</t>
  </si>
  <si>
    <t>Circulação de veículos</t>
  </si>
  <si>
    <t>Prefeitura Regional Santo Amaro</t>
  </si>
  <si>
    <t>Circulação de pedestres</t>
  </si>
  <si>
    <t>Terrenos e imóveis</t>
  </si>
  <si>
    <t>Praças</t>
  </si>
  <si>
    <t>Prefeitura Regional de Campo Limpo</t>
  </si>
  <si>
    <t>Secretaria Municipal de Gestão</t>
  </si>
  <si>
    <t>Guias rebaixadas</t>
  </si>
  <si>
    <t>Prefeitura Regional São Miguel Paulista</t>
  </si>
  <si>
    <t>Secretaria Municipal de Segurança Urbana</t>
  </si>
  <si>
    <t>Varrição e limpeza urbana</t>
  </si>
  <si>
    <t>Esgoto e água usada</t>
  </si>
  <si>
    <t>Prefeitura Regional Lapa</t>
  </si>
  <si>
    <t>Secretaria Municipal de Assistência e Desenvolvimento Social</t>
  </si>
  <si>
    <t>Secretaria Municipal de Urbanismo e Licenciamento</t>
  </si>
  <si>
    <t>Prefeitura Regional Jaçanã/Tremembé</t>
  </si>
  <si>
    <t>Valets e estacionamentos particulares</t>
  </si>
  <si>
    <t>Central 156</t>
  </si>
  <si>
    <t>Prefeitura Regional Sé</t>
  </si>
  <si>
    <t>Secretaria Municipal de Direitos Humanos e Cidadania</t>
  </si>
  <si>
    <t>Córregos</t>
  </si>
  <si>
    <t>Prefeitura Regional Vila Prudente</t>
  </si>
  <si>
    <t>Prefeitura Regional Jabaquara</t>
  </si>
  <si>
    <t>Prefeitura Regional Casa Verde</t>
  </si>
  <si>
    <t>Olho Vivo</t>
  </si>
  <si>
    <t>Prefeitura Regional Penha</t>
  </si>
  <si>
    <t>Ambulantes</t>
  </si>
  <si>
    <t>Pontos de ônibus</t>
  </si>
  <si>
    <t>Secretaria Municipal de Educação</t>
  </si>
  <si>
    <t>Animal em via pública</t>
  </si>
  <si>
    <t>Prefeitura Regional Sapopemba</t>
  </si>
  <si>
    <t>Secretaria Municipal da Fazenda</t>
  </si>
  <si>
    <t>Prefeitura Regional Vila Mariana</t>
  </si>
  <si>
    <t>Lapa</t>
  </si>
  <si>
    <t>Prefeitura Regional Itaim Paulista</t>
  </si>
  <si>
    <t>Fiscalização de infrações de trânsito</t>
  </si>
  <si>
    <t>Dengue/chikungunya/zika (mosquito aedes aegypti)</t>
  </si>
  <si>
    <t>Ecoponto</t>
  </si>
  <si>
    <t>Aricanduva</t>
  </si>
  <si>
    <t>Conduta de trabalho do motorista, cobrador e fiscal de ônibus</t>
  </si>
  <si>
    <t>Prefeitura Regional Cidade Ademar</t>
  </si>
  <si>
    <t>Secretaria Municipal do Trabalho e Empreendedorismo</t>
  </si>
  <si>
    <t>Ruas, vilas, vielas e escadarias</t>
  </si>
  <si>
    <t>Sugestão</t>
  </si>
  <si>
    <t>Santo Amaro</t>
  </si>
  <si>
    <t>Prefeitura Regional Santana/Tucuruvi</t>
  </si>
  <si>
    <t>Secretaria Municipal de Cultura</t>
  </si>
  <si>
    <t>Criação inadequada de animais</t>
  </si>
  <si>
    <t>Animal agressor e/ou invasor</t>
  </si>
  <si>
    <t>Prefeitura Regional Pinheiros</t>
  </si>
  <si>
    <t>Prefeitura Regional Capela do Socorro</t>
  </si>
  <si>
    <t>Prefeitura Regional Vila Maria/Vila Guilherme</t>
  </si>
  <si>
    <t>Placas com nome de rua</t>
  </si>
  <si>
    <t>Coleta seletiva</t>
  </si>
  <si>
    <t>Secretaria Municipal de Inovação e Tecnologia</t>
  </si>
  <si>
    <t>Prefeitura Regional Ermelino Matarazzo</t>
  </si>
  <si>
    <t>Prefeitura Regional Perus</t>
  </si>
  <si>
    <t>Prefeitura Regional de Aricanduva</t>
  </si>
  <si>
    <t>Prefeitura Regional São Mateus</t>
  </si>
  <si>
    <t>Áreas municipais</t>
  </si>
  <si>
    <t>Segurança de edificação</t>
  </si>
  <si>
    <t>Prefeitura Regional Mooca</t>
  </si>
  <si>
    <t>Conduta de funcionários</t>
  </si>
  <si>
    <t>Secretaria do Governo Municipal</t>
  </si>
  <si>
    <t>Prefeitura Regional Parelheiros</t>
  </si>
  <si>
    <t>Secretaria Municipal de Habitação</t>
  </si>
  <si>
    <t>Pinheiros</t>
  </si>
  <si>
    <t>Perus</t>
  </si>
  <si>
    <t>Parques</t>
  </si>
  <si>
    <t>Cidade Tiradentes</t>
  </si>
  <si>
    <t>Jabaquara</t>
  </si>
  <si>
    <t>Ferro velho</t>
  </si>
  <si>
    <t>Publicidade e poluição visual</t>
  </si>
  <si>
    <t>Grande gerador de resíduos (serviço, comércio, indústria)</t>
  </si>
  <si>
    <t>Numeração de imóveis</t>
  </si>
  <si>
    <t>São Miguel Paulista</t>
  </si>
  <si>
    <t>Ipiranga</t>
  </si>
  <si>
    <t>Itaquera</t>
  </si>
  <si>
    <t>Butantã</t>
  </si>
  <si>
    <t>Campo Limpo</t>
  </si>
  <si>
    <t>Coleta de lixo domiciliar</t>
  </si>
  <si>
    <t>Secretaria Municipal de Justiça</t>
  </si>
  <si>
    <t>Defesa civil</t>
  </si>
  <si>
    <t>Má conduta de funcionários</t>
  </si>
  <si>
    <t>Material e uniforme escolar</t>
  </si>
  <si>
    <t>Secretaria Municipal de Esportes e Lazer</t>
  </si>
  <si>
    <t>Secretaria Municipal de Desestatização e Parcerias</t>
  </si>
  <si>
    <t>Secretaria Municipal da Pessoa com Deficiência</t>
  </si>
  <si>
    <t>ATENDE</t>
  </si>
  <si>
    <t>Vila Mariana</t>
  </si>
  <si>
    <t>Acessibilidade em edificações</t>
  </si>
  <si>
    <t>Sé</t>
  </si>
  <si>
    <t>Comida de rua e foodtruck</t>
  </si>
  <si>
    <t>Cidade Ademar</t>
  </si>
  <si>
    <t>Interferências no trânsito</t>
  </si>
  <si>
    <t>LGBTI</t>
  </si>
  <si>
    <t>Vila Prudente</t>
  </si>
  <si>
    <t>Casa Verde</t>
  </si>
  <si>
    <t>SPTrans</t>
  </si>
  <si>
    <t>Conduta de funcionário da CET</t>
  </si>
  <si>
    <t>Pessoalmente</t>
  </si>
  <si>
    <t>Prefeitura Regional Cidade Tiradentes</t>
  </si>
  <si>
    <t>Coleta de resíduos de serviços de saúde</t>
  </si>
  <si>
    <t>Terminal, corredor e estação</t>
  </si>
  <si>
    <t>Itaim Paulista</t>
  </si>
  <si>
    <t>SF</t>
  </si>
  <si>
    <t>Instalações esportivas</t>
  </si>
  <si>
    <t>Bilhete único</t>
  </si>
  <si>
    <t>Criança e adolescente</t>
  </si>
  <si>
    <t>Poluição sonora - PSIU</t>
  </si>
  <si>
    <t>Prefeitura Regional M'Boi Mirim</t>
  </si>
  <si>
    <t>Multas de trânsito</t>
  </si>
  <si>
    <t>Qualidade de atendimento</t>
  </si>
  <si>
    <t>Autorizações especiais de trânsito</t>
  </si>
  <si>
    <t>Hospital veterinário público</t>
  </si>
  <si>
    <t>Consulta em atenção básica</t>
  </si>
  <si>
    <t>Exames em atenção especializada ambulatorial</t>
  </si>
  <si>
    <t>Cemitérios</t>
  </si>
  <si>
    <t>Parcelamento de tributos</t>
  </si>
  <si>
    <t>Poluição do ar</t>
  </si>
  <si>
    <t>Licenciamento Ambiental</t>
  </si>
  <si>
    <t>Controladoria Geral do Município - Ouvidoria Geral</t>
  </si>
  <si>
    <t>SIGRC - Sistema Integrado de Gerenciamento e Relacionamento com o Cidadão</t>
  </si>
  <si>
    <t>ATENDIMENTOS</t>
  </si>
  <si>
    <t>Média</t>
  </si>
  <si>
    <t>Formulário eletrônico</t>
  </si>
  <si>
    <t>Praça de Atendimento</t>
  </si>
  <si>
    <t>TOTAL</t>
  </si>
  <si>
    <t>Meses</t>
  </si>
  <si>
    <t>Protocolos</t>
  </si>
  <si>
    <t>Variação**</t>
  </si>
  <si>
    <t>jan/18*</t>
  </si>
  <si>
    <t>* Variação percentual em relação ao mês imediatamente anterior.</t>
  </si>
  <si>
    <t>ASSUNTO (Guia Portal 156)</t>
  </si>
  <si>
    <t>Cadastro de contribuintes mobiliários-CCM</t>
  </si>
  <si>
    <t xml:space="preserve">Cadastro para demanda de moradia </t>
  </si>
  <si>
    <t>CADIN - Cadastro Informativo Municipal</t>
  </si>
  <si>
    <t>Cadastro único</t>
  </si>
  <si>
    <t xml:space="preserve">Ciclovias, ciclofaixas e outros </t>
  </si>
  <si>
    <t>Condições sanitárias inadequadas</t>
  </si>
  <si>
    <t>Desapropiação</t>
  </si>
  <si>
    <t>Empreenda fácil</t>
  </si>
  <si>
    <t>e-SIC</t>
  </si>
  <si>
    <t>Estacionamento de veículo na via</t>
  </si>
  <si>
    <t>Estacionamento reservado/preferêncial</t>
  </si>
  <si>
    <t>Feira livre</t>
  </si>
  <si>
    <t>Guarda Civíl Metropolitana - GCM</t>
  </si>
  <si>
    <t>Inspeção veícular</t>
  </si>
  <si>
    <t>IPTU - Imposto Predial e Territorial Urbano</t>
  </si>
  <si>
    <t>Leve leite</t>
  </si>
  <si>
    <t>Linhas e intinerários de ônibus</t>
  </si>
  <si>
    <t xml:space="preserve">Locais com lotação superior a 250 pessoas (cinemas, teatros, casas de shows) </t>
  </si>
  <si>
    <t>Má conduta de funcionário da CET</t>
  </si>
  <si>
    <t>Manutenção e sinalização de trânsito</t>
  </si>
  <si>
    <t xml:space="preserve">Obras na via </t>
  </si>
  <si>
    <t>Ocupação irregular</t>
  </si>
  <si>
    <t>Outros</t>
  </si>
  <si>
    <t>Ouvidoria da saúde</t>
  </si>
  <si>
    <t>Procedimentos cirúrgicos em regime de hospital Dia - Rede Hora Certa</t>
  </si>
  <si>
    <t xml:space="preserve">Processos administrativos </t>
  </si>
  <si>
    <t>Programa bolsa família</t>
  </si>
  <si>
    <t>Programa Operação Trabalho / Hortas e Viveiros</t>
  </si>
  <si>
    <t xml:space="preserve">Reciclagem </t>
  </si>
  <si>
    <t>Rios e córregos</t>
  </si>
  <si>
    <t>Servidores da SME</t>
  </si>
  <si>
    <t>Taxi/Aplicativos</t>
  </si>
  <si>
    <t>Unidades escolares</t>
  </si>
  <si>
    <t>Total</t>
  </si>
  <si>
    <t xml:space="preserve">* Em decorrência da troca de sistema ocorrida em Dez/2016, a metodologia atualmente aplicada para a classificação dos assuntos é a Guia de Serviços do Portal 156.  As naturezas das manifestações do antigo sistema, que não guardavam correspondência com a classificação dos assuntos atualmente utilizada foram agrupadas em "Não especificado" para os meses de novembro e dezembro de 2017.
</t>
  </si>
  <si>
    <t>Unidades PMSP</t>
  </si>
  <si>
    <t>Secretaria Especial de Comunicação</t>
  </si>
  <si>
    <t>Secretaria Especial de Relações Governamentais</t>
  </si>
  <si>
    <t>Secretaria Municipal das Prefeituras Regionais*</t>
  </si>
  <si>
    <t>Secretaria Municipal de Relações Internacionais</t>
  </si>
  <si>
    <t>Secretaria Municipal de Infraestrutura Urbana e Obras**</t>
  </si>
  <si>
    <t>Não especificado***</t>
  </si>
  <si>
    <t>Órgão externo</t>
  </si>
  <si>
    <t>* A partir de abril/18 passou a ser de responsabilidade da Secretaria Municipal das Prefeituras Regionais, o Departamento de Iliminação Pública e o Serviço Funerário.</t>
  </si>
  <si>
    <t>** A partir de abril/18 a Secretaria Municipal de Obras e Serviços passou a se chamar Secretaria Municipal de Infraestrutura Urbana e Obras, com alterações das suas copetências. deixando de ser responsável pelo Departamento de Iluminação Pública e pelo Serviço Funerário, sendo que estas passaram a ser de responsabilidade da Secretaria Municipal das Prefeituras Regionais.</t>
  </si>
  <si>
    <t>Autoridade Municipal de Limpeza  Urbana - AMLURB***</t>
  </si>
  <si>
    <t>Companhia de Engenharia de Tráfegp - CET***</t>
  </si>
  <si>
    <t>Departamento de Iluminação Pública - ILUME***</t>
  </si>
  <si>
    <t>São Paulo Transportes - SPTRANS***</t>
  </si>
  <si>
    <t>Serviço Funerário do Município de São Paulo***</t>
  </si>
  <si>
    <t>Não especificado****</t>
  </si>
  <si>
    <t>****Os protocolos classificadas como unidade não especificada, são reclamações recebidas no sistema sem que se tenha o registro da unidade demandada.</t>
  </si>
  <si>
    <t>São Paulo Turismo - SPTURIS***</t>
  </si>
  <si>
    <t>Superintendência das Usinas de Asfalto - SPUA***</t>
  </si>
  <si>
    <t>PRCS</t>
  </si>
  <si>
    <t>PRCV</t>
  </si>
  <si>
    <t>PRAD</t>
  </si>
  <si>
    <t>PRAF</t>
  </si>
  <si>
    <t>PRCT</t>
  </si>
  <si>
    <t>PRBT</t>
  </si>
  <si>
    <t>PRCL</t>
  </si>
  <si>
    <t>PREM</t>
  </si>
  <si>
    <t>PRFO</t>
  </si>
  <si>
    <t>PRG</t>
  </si>
  <si>
    <t>PRIP</t>
  </si>
  <si>
    <t>PRIT</t>
  </si>
  <si>
    <t>PRIQ</t>
  </si>
  <si>
    <t>PRJA</t>
  </si>
  <si>
    <t>PRJT</t>
  </si>
  <si>
    <t>PRLA</t>
  </si>
  <si>
    <t>PRMB</t>
  </si>
  <si>
    <t>PRMO</t>
  </si>
  <si>
    <t>PRPA</t>
  </si>
  <si>
    <t>PRPE</t>
  </si>
  <si>
    <t>PRPR</t>
  </si>
  <si>
    <t>PRPI</t>
  </si>
  <si>
    <t>PRPJ</t>
  </si>
  <si>
    <t>PRST</t>
  </si>
  <si>
    <t>PRSA</t>
  </si>
  <si>
    <t>PRSM</t>
  </si>
  <si>
    <t>PRMP</t>
  </si>
  <si>
    <t>PRSP</t>
  </si>
  <si>
    <t>PRSE</t>
  </si>
  <si>
    <t>PRMG</t>
  </si>
  <si>
    <t>PRVM</t>
  </si>
  <si>
    <t>SMS</t>
  </si>
  <si>
    <t>SMIT</t>
  </si>
  <si>
    <t>SVMA</t>
  </si>
  <si>
    <t>SMADS</t>
  </si>
  <si>
    <t>SMSU</t>
  </si>
  <si>
    <t>SME</t>
  </si>
  <si>
    <t>SMG</t>
  </si>
  <si>
    <t>SIURB</t>
  </si>
  <si>
    <t>***A partir de maio/18 foi individualizada a quantidade de entradas de AMLURB, ILUME, SPUA e Serviço Funerário do total de entradas da Secretaria Municipal das Prefeituras Regionais, assim como de CET e SPTRANS do total da Secretaria Municipal de Mobilidade e Transportes.</t>
  </si>
  <si>
    <t>Assuntos - 10 mais demandados (Média)</t>
  </si>
  <si>
    <t>Total Geral</t>
  </si>
  <si>
    <t>Pirituba/Jaraguá</t>
  </si>
  <si>
    <t>Penha</t>
  </si>
  <si>
    <t>Santana/Tucuruvi</t>
  </si>
  <si>
    <t>Freguesia/Brasilândia</t>
  </si>
  <si>
    <t>M'Boi Mirim</t>
  </si>
  <si>
    <t>V. Maria/V. Guilherme</t>
  </si>
  <si>
    <t>Capela do Socorro</t>
  </si>
  <si>
    <t>Jaçanã/Tremembé</t>
  </si>
  <si>
    <t>Sapopemba</t>
  </si>
  <si>
    <t>Guaianases</t>
  </si>
  <si>
    <t>Ermelino Matarazzo</t>
  </si>
  <si>
    <t>Parelheiros</t>
  </si>
  <si>
    <t>São Mateus</t>
  </si>
  <si>
    <t>***Os protocolos classificadas como assunto não especificado, são reclamações recebidas no sistema sem que se tenha o registro do assunto demandado.</t>
  </si>
  <si>
    <t>Animais que podem causar doenças e agravos à saúde**</t>
  </si>
  <si>
    <t>Colmeia e vespeiro, pernilongo e mosquito**</t>
  </si>
  <si>
    <t>**Os assunto "colmeia e vespeiro, pernilongo e mosquito"  passou a ser classificado como um serviço dentro do assunto "animais que podem causar doenças e agravos à saúde"  no protal 156 a partir de maio/2018</t>
  </si>
  <si>
    <t>ASSUNTO (Guia Portal 156)*</t>
  </si>
  <si>
    <t>Assunto                                                              Unidade</t>
  </si>
  <si>
    <t>Prefeitura Regional Campo Limpo</t>
  </si>
  <si>
    <t>Prefeitura regional Ermelino Matarazzo</t>
  </si>
  <si>
    <t>Secretaria de Assistência e Desenvolvimento Social</t>
  </si>
  <si>
    <t>Secretaria Minicipal de Mobilidade e Trasnportes</t>
  </si>
  <si>
    <t>Secretaria Municipal de Finanças</t>
  </si>
  <si>
    <t>Secretaria Municipal de Humanos e Cidadania</t>
  </si>
  <si>
    <t>Secretaria Municipal de Infraestrutura Urbana</t>
  </si>
  <si>
    <t>Secretaria Municipal de Infraestrutura Urbana e Obras</t>
  </si>
  <si>
    <t>SMPR</t>
  </si>
  <si>
    <t>Secretaria Municipal de Saúde</t>
  </si>
  <si>
    <t>Secretaria Municipal do Verde e Meio Ambiente</t>
  </si>
  <si>
    <t>Secretaria Municpal da Fazenda</t>
  </si>
  <si>
    <t>(vazio)</t>
  </si>
  <si>
    <t>AMLURB</t>
  </si>
  <si>
    <r>
      <t>SPUA</t>
    </r>
    <r>
      <rPr>
        <sz val="11"/>
        <rFont val="Calibri"/>
        <family val="2"/>
      </rPr>
      <t>¹</t>
    </r>
  </si>
  <si>
    <r>
      <t>AMLURB</t>
    </r>
    <r>
      <rPr>
        <sz val="11"/>
        <rFont val="Calibri"/>
        <family val="2"/>
      </rPr>
      <t>¹</t>
    </r>
  </si>
  <si>
    <r>
      <t>SMT</t>
    </r>
    <r>
      <rPr>
        <sz val="11"/>
        <rFont val="Calibri"/>
        <family val="2"/>
      </rPr>
      <t>²</t>
    </r>
  </si>
  <si>
    <r>
      <t>SPTRANS</t>
    </r>
    <r>
      <rPr>
        <sz val="11"/>
        <rFont val="Calibri"/>
        <family val="2"/>
      </rPr>
      <t>²</t>
    </r>
  </si>
  <si>
    <r>
      <t>CET</t>
    </r>
    <r>
      <rPr>
        <sz val="11"/>
        <rFont val="Calibri"/>
        <family val="2"/>
      </rPr>
      <t>²</t>
    </r>
  </si>
  <si>
    <r>
      <t>ILUME</t>
    </r>
    <r>
      <rPr>
        <sz val="11"/>
        <rFont val="Calibri"/>
        <family val="2"/>
      </rPr>
      <t>¹</t>
    </r>
  </si>
  <si>
    <r>
      <t>SMPR</t>
    </r>
    <r>
      <rPr>
        <sz val="11"/>
        <rFont val="Calibri"/>
        <family val="2"/>
      </rPr>
      <t>¹</t>
    </r>
  </si>
  <si>
    <t>SMUL</t>
  </si>
  <si>
    <t>SEME</t>
  </si>
  <si>
    <t>SFMSP</t>
  </si>
  <si>
    <t>SMDHC</t>
  </si>
  <si>
    <t>SEHAB</t>
  </si>
  <si>
    <t>SDTE</t>
  </si>
  <si>
    <t>SMC</t>
  </si>
  <si>
    <t>SMJ</t>
  </si>
  <si>
    <t>AMC</t>
  </si>
  <si>
    <t>SPTURIS***</t>
  </si>
  <si>
    <t>SMRG</t>
  </si>
  <si>
    <t>SMPED</t>
  </si>
  <si>
    <t>SMRIF</t>
  </si>
  <si>
    <t>Prefeituras Regionais</t>
  </si>
</sst>
</file>

<file path=xl/styles.xml><?xml version="1.0" encoding="utf-8"?>
<styleSheet xmlns="http://schemas.openxmlformats.org/spreadsheetml/2006/main">
  <fonts count="18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rgb="FF000000"/>
      <name val="Arial"/>
      <family val="2"/>
    </font>
    <font>
      <sz val="11"/>
      <color rgb="FF000000"/>
      <name val="Arial "/>
    </font>
    <font>
      <b/>
      <sz val="11"/>
      <color rgb="FF000000"/>
      <name val="Arial "/>
    </font>
    <font>
      <sz val="11"/>
      <color rgb="FF000000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rgb="FF000000"/>
      <name val="Calibri"/>
      <family val="2"/>
    </font>
    <font>
      <sz val="9"/>
      <color indexed="8"/>
      <name val="Arial"/>
      <family val="2"/>
    </font>
    <font>
      <b/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0" fillId="0" borderId="0" applyNumberFormat="0" applyFont="0" applyBorder="0" applyProtection="0"/>
    <xf numFmtId="0" fontId="10" fillId="0" borderId="0" applyNumberFormat="0" applyFont="0" applyBorder="0" applyProtection="0"/>
  </cellStyleXfs>
  <cellXfs count="217">
    <xf numFmtId="0" fontId="0" fillId="0" borderId="0" xfId="0"/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0" xfId="0" applyBorder="1"/>
    <xf numFmtId="0" fontId="0" fillId="0" borderId="16" xfId="0" applyBorder="1"/>
    <xf numFmtId="0" fontId="0" fillId="0" borderId="19" xfId="0" applyBorder="1"/>
    <xf numFmtId="0" fontId="0" fillId="0" borderId="0" xfId="0" applyFill="1" applyBorder="1"/>
    <xf numFmtId="0" fontId="4" fillId="0" borderId="0" xfId="0" applyFont="1"/>
    <xf numFmtId="0" fontId="4" fillId="2" borderId="20" xfId="0" applyFont="1" applyFill="1" applyBorder="1"/>
    <xf numFmtId="17" fontId="4" fillId="2" borderId="21" xfId="0" applyNumberFormat="1" applyFont="1" applyFill="1" applyBorder="1" applyAlignment="1">
      <alignment horizontal="center"/>
    </xf>
    <xf numFmtId="0" fontId="4" fillId="2" borderId="20" xfId="0" applyFont="1" applyFill="1" applyBorder="1" applyAlignment="1">
      <alignment horizontal="center"/>
    </xf>
    <xf numFmtId="0" fontId="5" fillId="0" borderId="22" xfId="0" applyFont="1" applyBorder="1"/>
    <xf numFmtId="3" fontId="5" fillId="0" borderId="20" xfId="0" applyNumberFormat="1" applyFont="1" applyBorder="1" applyAlignment="1">
      <alignment horizontal="center"/>
    </xf>
    <xf numFmtId="0" fontId="6" fillId="2" borderId="22" xfId="0" applyFont="1" applyFill="1" applyBorder="1"/>
    <xf numFmtId="3" fontId="6" fillId="2" borderId="22" xfId="0" applyNumberFormat="1" applyFont="1" applyFill="1" applyBorder="1"/>
    <xf numFmtId="3" fontId="6" fillId="3" borderId="20" xfId="0" applyNumberFormat="1" applyFont="1" applyFill="1" applyBorder="1" applyAlignment="1">
      <alignment horizontal="center"/>
    </xf>
    <xf numFmtId="1" fontId="0" fillId="0" borderId="0" xfId="0" applyNumberFormat="1"/>
    <xf numFmtId="3" fontId="7" fillId="0" borderId="21" xfId="0" applyNumberFormat="1" applyFont="1" applyFill="1" applyBorder="1" applyAlignment="1">
      <alignment horizontal="center"/>
    </xf>
    <xf numFmtId="2" fontId="7" fillId="0" borderId="21" xfId="0" applyNumberFormat="1" applyFont="1" applyFill="1" applyBorder="1" applyAlignment="1">
      <alignment horizontal="center"/>
    </xf>
    <xf numFmtId="17" fontId="4" fillId="2" borderId="20" xfId="0" applyNumberFormat="1" applyFont="1" applyFill="1" applyBorder="1" applyAlignment="1">
      <alignment horizontal="center"/>
    </xf>
    <xf numFmtId="17" fontId="4" fillId="2" borderId="22" xfId="0" applyNumberFormat="1" applyFont="1" applyFill="1" applyBorder="1" applyAlignment="1">
      <alignment horizontal="center"/>
    </xf>
    <xf numFmtId="3" fontId="7" fillId="0" borderId="5" xfId="0" applyNumberFormat="1" applyFont="1" applyFill="1" applyBorder="1" applyAlignment="1">
      <alignment horizontal="center"/>
    </xf>
    <xf numFmtId="2" fontId="7" fillId="0" borderId="5" xfId="0" applyNumberFormat="1" applyFont="1" applyFill="1" applyBorder="1" applyAlignment="1">
      <alignment horizontal="center"/>
    </xf>
    <xf numFmtId="17" fontId="4" fillId="2" borderId="23" xfId="0" applyNumberFormat="1" applyFont="1" applyFill="1" applyBorder="1" applyAlignment="1">
      <alignment horizontal="center"/>
    </xf>
    <xf numFmtId="3" fontId="7" fillId="0" borderId="24" xfId="0" applyNumberFormat="1" applyFont="1" applyFill="1" applyBorder="1" applyAlignment="1">
      <alignment horizontal="center"/>
    </xf>
    <xf numFmtId="17" fontId="4" fillId="2" borderId="5" xfId="0" applyNumberFormat="1" applyFont="1" applyFill="1" applyBorder="1" applyAlignment="1">
      <alignment horizontal="center"/>
    </xf>
    <xf numFmtId="0" fontId="8" fillId="0" borderId="0" xfId="0" applyFont="1" applyBorder="1"/>
    <xf numFmtId="2" fontId="7" fillId="0" borderId="0" xfId="0" applyNumberFormat="1" applyFont="1" applyFill="1" applyBorder="1" applyAlignment="1">
      <alignment horizontal="center"/>
    </xf>
    <xf numFmtId="3" fontId="7" fillId="0" borderId="0" xfId="0" applyNumberFormat="1" applyFont="1" applyFill="1" applyBorder="1" applyAlignment="1">
      <alignment horizontal="center"/>
    </xf>
    <xf numFmtId="0" fontId="7" fillId="0" borderId="0" xfId="0" applyFont="1"/>
    <xf numFmtId="17" fontId="9" fillId="4" borderId="25" xfId="0" applyNumberFormat="1" applyFont="1" applyFill="1" applyBorder="1" applyAlignment="1">
      <alignment horizontal="center"/>
    </xf>
    <xf numFmtId="1" fontId="9" fillId="4" borderId="18" xfId="0" applyNumberFormat="1" applyFont="1" applyFill="1" applyBorder="1" applyAlignment="1">
      <alignment horizontal="center"/>
    </xf>
    <xf numFmtId="1" fontId="0" fillId="0" borderId="5" xfId="0" applyNumberFormat="1" applyBorder="1"/>
    <xf numFmtId="0" fontId="1" fillId="0" borderId="0" xfId="1"/>
    <xf numFmtId="0" fontId="0" fillId="0" borderId="26" xfId="0" applyBorder="1"/>
    <xf numFmtId="0" fontId="0" fillId="0" borderId="9" xfId="0" applyFill="1" applyBorder="1"/>
    <xf numFmtId="0" fontId="0" fillId="0" borderId="26" xfId="0" applyFill="1" applyBorder="1"/>
    <xf numFmtId="0" fontId="0" fillId="0" borderId="0" xfId="0" applyFill="1"/>
    <xf numFmtId="0" fontId="0" fillId="0" borderId="0" xfId="0" applyFill="1" applyBorder="1" applyAlignment="1">
      <alignment wrapText="1"/>
    </xf>
    <xf numFmtId="0" fontId="0" fillId="0" borderId="0" xfId="0" applyAlignment="1">
      <alignment wrapText="1"/>
    </xf>
    <xf numFmtId="0" fontId="4" fillId="0" borderId="0" xfId="2" applyFont="1" applyFill="1" applyAlignment="1"/>
    <xf numFmtId="1" fontId="9" fillId="4" borderId="25" xfId="0" applyNumberFormat="1" applyFont="1" applyFill="1" applyBorder="1" applyAlignment="1">
      <alignment horizontal="center"/>
    </xf>
    <xf numFmtId="0" fontId="8" fillId="0" borderId="14" xfId="0" applyFont="1" applyBorder="1"/>
    <xf numFmtId="0" fontId="8" fillId="0" borderId="17" xfId="0" applyFont="1" applyBorder="1"/>
    <xf numFmtId="0" fontId="8" fillId="0" borderId="26" xfId="0" applyFont="1" applyBorder="1"/>
    <xf numFmtId="0" fontId="8" fillId="0" borderId="17" xfId="0" applyFont="1" applyBorder="1" applyAlignment="1"/>
    <xf numFmtId="0" fontId="8" fillId="0" borderId="15" xfId="0" applyFont="1" applyBorder="1"/>
    <xf numFmtId="0" fontId="9" fillId="4" borderId="32" xfId="0" applyFont="1" applyFill="1" applyBorder="1" applyAlignment="1">
      <alignment horizontal="right"/>
    </xf>
    <xf numFmtId="0" fontId="4" fillId="4" borderId="2" xfId="0" applyFont="1" applyFill="1" applyBorder="1"/>
    <xf numFmtId="0" fontId="9" fillId="4" borderId="4" xfId="0" applyFont="1" applyFill="1" applyBorder="1"/>
    <xf numFmtId="0" fontId="2" fillId="4" borderId="18" xfId="0" applyFont="1" applyFill="1" applyBorder="1" applyAlignment="1">
      <alignment horizontal="center"/>
    </xf>
    <xf numFmtId="0" fontId="9" fillId="0" borderId="9" xfId="0" applyFont="1" applyBorder="1" applyAlignment="1">
      <alignment horizontal="center" vertical="center" textRotation="90" wrapText="1"/>
    </xf>
    <xf numFmtId="0" fontId="9" fillId="0" borderId="30" xfId="0" applyFont="1" applyBorder="1" applyAlignment="1">
      <alignment horizontal="center" vertical="center" textRotation="90" wrapText="1"/>
    </xf>
    <xf numFmtId="1" fontId="8" fillId="0" borderId="5" xfId="0" applyNumberFormat="1" applyFont="1" applyBorder="1"/>
    <xf numFmtId="0" fontId="9" fillId="4" borderId="1" xfId="0" applyFont="1" applyFill="1" applyBorder="1" applyAlignment="1">
      <alignment horizontal="center"/>
    </xf>
    <xf numFmtId="1" fontId="9" fillId="4" borderId="1" xfId="0" applyNumberFormat="1" applyFont="1" applyFill="1" applyBorder="1" applyAlignment="1">
      <alignment horizontal="center"/>
    </xf>
    <xf numFmtId="0" fontId="8" fillId="0" borderId="26" xfId="0" applyFont="1" applyBorder="1" applyAlignment="1"/>
    <xf numFmtId="0" fontId="7" fillId="0" borderId="26" xfId="0" applyFont="1" applyBorder="1"/>
    <xf numFmtId="0" fontId="9" fillId="0" borderId="0" xfId="0" applyFont="1" applyBorder="1" applyAlignment="1">
      <alignment horizontal="center" vertical="center" textRotation="90" wrapText="1"/>
    </xf>
    <xf numFmtId="0" fontId="8" fillId="0" borderId="9" xfId="0" applyFont="1" applyBorder="1"/>
    <xf numFmtId="0" fontId="8" fillId="0" borderId="10" xfId="0" applyFont="1" applyBorder="1"/>
    <xf numFmtId="0" fontId="8" fillId="0" borderId="9" xfId="0" applyFont="1" applyBorder="1" applyAlignment="1"/>
    <xf numFmtId="0" fontId="7" fillId="0" borderId="9" xfId="0" applyFont="1" applyBorder="1"/>
    <xf numFmtId="0" fontId="8" fillId="0" borderId="10" xfId="0" applyNumberFormat="1" applyFont="1" applyBorder="1"/>
    <xf numFmtId="0" fontId="8" fillId="0" borderId="13" xfId="0" applyFont="1" applyBorder="1"/>
    <xf numFmtId="0" fontId="8" fillId="0" borderId="29" xfId="0" applyFont="1" applyBorder="1"/>
    <xf numFmtId="0" fontId="9" fillId="4" borderId="2" xfId="0" applyFont="1" applyFill="1" applyBorder="1" applyAlignment="1">
      <alignment horizontal="center" vertical="center" textRotation="90" wrapText="1"/>
    </xf>
    <xf numFmtId="0" fontId="7" fillId="0" borderId="37" xfId="0" applyFont="1" applyBorder="1"/>
    <xf numFmtId="0" fontId="8" fillId="0" borderId="38" xfId="0" applyFont="1" applyBorder="1"/>
    <xf numFmtId="0" fontId="8" fillId="0" borderId="38" xfId="0" applyNumberFormat="1" applyFont="1" applyBorder="1"/>
    <xf numFmtId="0" fontId="8" fillId="0" borderId="39" xfId="0" applyFont="1" applyBorder="1"/>
    <xf numFmtId="0" fontId="7" fillId="0" borderId="11" xfId="0" applyFont="1" applyBorder="1"/>
    <xf numFmtId="1" fontId="8" fillId="0" borderId="27" xfId="0" applyNumberFormat="1" applyFont="1" applyBorder="1"/>
    <xf numFmtId="0" fontId="9" fillId="4" borderId="3" xfId="0" applyFont="1" applyFill="1" applyBorder="1"/>
    <xf numFmtId="1" fontId="8" fillId="0" borderId="34" xfId="0" applyNumberFormat="1" applyFont="1" applyBorder="1"/>
    <xf numFmtId="1" fontId="9" fillId="4" borderId="2" xfId="0" applyNumberFormat="1" applyFont="1" applyFill="1" applyBorder="1"/>
    <xf numFmtId="1" fontId="9" fillId="4" borderId="4" xfId="0" applyNumberFormat="1" applyFont="1" applyFill="1" applyBorder="1"/>
    <xf numFmtId="1" fontId="9" fillId="0" borderId="0" xfId="0" applyNumberFormat="1" applyFont="1" applyFill="1" applyBorder="1" applyAlignment="1">
      <alignment horizontal="center"/>
    </xf>
    <xf numFmtId="17" fontId="9" fillId="0" borderId="0" xfId="0" applyNumberFormat="1" applyFont="1" applyFill="1" applyBorder="1" applyAlignment="1">
      <alignment horizontal="center"/>
    </xf>
    <xf numFmtId="0" fontId="8" fillId="0" borderId="0" xfId="0" applyFont="1" applyFill="1" applyBorder="1"/>
    <xf numFmtId="17" fontId="9" fillId="4" borderId="18" xfId="0" applyNumberFormat="1" applyFont="1" applyFill="1" applyBorder="1" applyAlignment="1">
      <alignment horizontal="center"/>
    </xf>
    <xf numFmtId="0" fontId="0" fillId="0" borderId="0" xfId="0" applyFill="1" applyBorder="1" applyAlignment="1"/>
    <xf numFmtId="0" fontId="11" fillId="0" borderId="0" xfId="0" applyFont="1" applyFill="1" applyBorder="1" applyAlignment="1">
      <alignment wrapText="1"/>
    </xf>
    <xf numFmtId="0" fontId="11" fillId="0" borderId="0" xfId="0" applyFont="1"/>
    <xf numFmtId="0" fontId="11" fillId="0" borderId="0" xfId="0" applyFont="1" applyAlignment="1">
      <alignment wrapText="1"/>
    </xf>
    <xf numFmtId="0" fontId="2" fillId="4" borderId="1" xfId="0" applyFont="1" applyFill="1" applyBorder="1" applyAlignment="1">
      <alignment horizontal="center"/>
    </xf>
    <xf numFmtId="17" fontId="2" fillId="4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right"/>
    </xf>
    <xf numFmtId="0" fontId="2" fillId="3" borderId="1" xfId="0" applyFont="1" applyFill="1" applyBorder="1"/>
    <xf numFmtId="1" fontId="2" fillId="3" borderId="1" xfId="0" applyNumberFormat="1" applyFont="1" applyFill="1" applyBorder="1"/>
    <xf numFmtId="1" fontId="0" fillId="0" borderId="0" xfId="0" applyNumberFormat="1" applyBorder="1"/>
    <xf numFmtId="1" fontId="0" fillId="0" borderId="0" xfId="0" applyNumberFormat="1" applyFill="1" applyBorder="1"/>
    <xf numFmtId="0" fontId="0" fillId="0" borderId="38" xfId="0" applyBorder="1"/>
    <xf numFmtId="0" fontId="0" fillId="0" borderId="11" xfId="0" applyBorder="1"/>
    <xf numFmtId="0" fontId="0" fillId="0" borderId="12" xfId="0" applyBorder="1"/>
    <xf numFmtId="1" fontId="0" fillId="0" borderId="14" xfId="0" applyNumberFormat="1" applyBorder="1"/>
    <xf numFmtId="1" fontId="0" fillId="0" borderId="17" xfId="0" applyNumberFormat="1" applyBorder="1"/>
    <xf numFmtId="1" fontId="0" fillId="0" borderId="15" xfId="0" applyNumberFormat="1" applyBorder="1"/>
    <xf numFmtId="0" fontId="12" fillId="0" borderId="0" xfId="2" applyFont="1" applyFill="1" applyAlignment="1"/>
    <xf numFmtId="0" fontId="3" fillId="0" borderId="0" xfId="0" applyFont="1"/>
    <xf numFmtId="0" fontId="12" fillId="0" borderId="0" xfId="0" applyFont="1"/>
    <xf numFmtId="0" fontId="2" fillId="4" borderId="25" xfId="0" applyFont="1" applyFill="1" applyBorder="1" applyAlignment="1">
      <alignment horizontal="center"/>
    </xf>
    <xf numFmtId="0" fontId="2" fillId="3" borderId="40" xfId="0" applyFont="1" applyFill="1" applyBorder="1" applyAlignment="1">
      <alignment horizontal="right"/>
    </xf>
    <xf numFmtId="0" fontId="3" fillId="0" borderId="0" xfId="0" applyFont="1" applyBorder="1"/>
    <xf numFmtId="0" fontId="8" fillId="0" borderId="0" xfId="0" applyNumberFormat="1" applyFont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/>
    <xf numFmtId="0" fontId="4" fillId="0" borderId="0" xfId="0" applyFont="1" applyFill="1"/>
    <xf numFmtId="0" fontId="0" fillId="0" borderId="0" xfId="0" applyFill="1" applyAlignment="1">
      <alignment wrapText="1"/>
    </xf>
    <xf numFmtId="0" fontId="9" fillId="5" borderId="1" xfId="0" applyFont="1" applyFill="1" applyBorder="1" applyAlignment="1">
      <alignment horizontal="center"/>
    </xf>
    <xf numFmtId="0" fontId="1" fillId="0" borderId="14" xfId="1" applyFill="1" applyBorder="1"/>
    <xf numFmtId="0" fontId="0" fillId="0" borderId="17" xfId="0" applyFill="1" applyBorder="1"/>
    <xf numFmtId="0" fontId="0" fillId="0" borderId="15" xfId="0" applyFill="1" applyBorder="1"/>
    <xf numFmtId="0" fontId="1" fillId="0" borderId="6" xfId="1" applyBorder="1"/>
    <xf numFmtId="0" fontId="1" fillId="0" borderId="7" xfId="1" applyBorder="1"/>
    <xf numFmtId="0" fontId="1" fillId="0" borderId="8" xfId="1" applyBorder="1"/>
    <xf numFmtId="0" fontId="0" fillId="0" borderId="10" xfId="0" applyBorder="1"/>
    <xf numFmtId="0" fontId="0" fillId="0" borderId="16" xfId="0" applyFill="1" applyBorder="1"/>
    <xf numFmtId="0" fontId="0" fillId="0" borderId="31" xfId="0" applyBorder="1"/>
    <xf numFmtId="0" fontId="2" fillId="5" borderId="1" xfId="0" applyFont="1" applyFill="1" applyBorder="1" applyAlignment="1">
      <alignment horizontal="right"/>
    </xf>
    <xf numFmtId="0" fontId="2" fillId="4" borderId="1" xfId="0" applyFont="1" applyFill="1" applyBorder="1"/>
    <xf numFmtId="17" fontId="9" fillId="4" borderId="2" xfId="0" applyNumberFormat="1" applyFont="1" applyFill="1" applyBorder="1" applyAlignment="1">
      <alignment horizontal="center"/>
    </xf>
    <xf numFmtId="17" fontId="9" fillId="4" borderId="4" xfId="0" applyNumberFormat="1" applyFont="1" applyFill="1" applyBorder="1" applyAlignment="1">
      <alignment horizontal="center"/>
    </xf>
    <xf numFmtId="0" fontId="0" fillId="0" borderId="14" xfId="0" applyBorder="1"/>
    <xf numFmtId="0" fontId="0" fillId="0" borderId="17" xfId="0" applyBorder="1"/>
    <xf numFmtId="0" fontId="0" fillId="0" borderId="26" xfId="0" applyNumberFormat="1" applyBorder="1"/>
    <xf numFmtId="0" fontId="0" fillId="0" borderId="5" xfId="0" applyNumberFormat="1" applyBorder="1"/>
    <xf numFmtId="0" fontId="0" fillId="0" borderId="38" xfId="0" applyNumberFormat="1" applyBorder="1"/>
    <xf numFmtId="0" fontId="0" fillId="0" borderId="15" xfId="0" applyBorder="1"/>
    <xf numFmtId="0" fontId="2" fillId="0" borderId="0" xfId="0" applyFont="1"/>
    <xf numFmtId="0" fontId="2" fillId="3" borderId="45" xfId="0" applyFont="1" applyFill="1" applyBorder="1"/>
    <xf numFmtId="0" fontId="2" fillId="3" borderId="46" xfId="0" applyFont="1" applyFill="1" applyBorder="1"/>
    <xf numFmtId="0" fontId="2" fillId="3" borderId="47" xfId="0" applyFont="1" applyFill="1" applyBorder="1"/>
    <xf numFmtId="0" fontId="13" fillId="6" borderId="5" xfId="0" applyFont="1" applyFill="1" applyBorder="1"/>
    <xf numFmtId="0" fontId="8" fillId="0" borderId="27" xfId="0" applyFont="1" applyBorder="1"/>
    <xf numFmtId="0" fontId="8" fillId="0" borderId="27" xfId="0" applyFont="1" applyBorder="1" applyAlignment="1"/>
    <xf numFmtId="0" fontId="8" fillId="0" borderId="48" xfId="0" applyFont="1" applyBorder="1"/>
    <xf numFmtId="1" fontId="0" fillId="0" borderId="50" xfId="0" applyNumberFormat="1" applyBorder="1"/>
    <xf numFmtId="1" fontId="0" fillId="0" borderId="10" xfId="0" applyNumberFormat="1" applyBorder="1"/>
    <xf numFmtId="1" fontId="0" fillId="0" borderId="13" xfId="0" applyNumberFormat="1" applyBorder="1"/>
    <xf numFmtId="0" fontId="8" fillId="0" borderId="34" xfId="0" applyFont="1" applyBorder="1"/>
    <xf numFmtId="0" fontId="8" fillId="0" borderId="49" xfId="0" applyFont="1" applyBorder="1"/>
    <xf numFmtId="0" fontId="14" fillId="4" borderId="1" xfId="0" applyFont="1" applyFill="1" applyBorder="1" applyAlignment="1">
      <alignment horizontal="center"/>
    </xf>
    <xf numFmtId="1" fontId="16" fillId="4" borderId="1" xfId="0" applyNumberFormat="1" applyFont="1" applyFill="1" applyBorder="1" applyAlignment="1">
      <alignment horizontal="center"/>
    </xf>
    <xf numFmtId="1" fontId="2" fillId="4" borderId="1" xfId="0" applyNumberFormat="1" applyFont="1" applyFill="1" applyBorder="1"/>
    <xf numFmtId="0" fontId="9" fillId="4" borderId="1" xfId="0" applyFont="1" applyFill="1" applyBorder="1" applyAlignment="1">
      <alignment horizontal="right"/>
    </xf>
    <xf numFmtId="1" fontId="0" fillId="0" borderId="29" xfId="0" applyNumberFormat="1" applyFont="1" applyBorder="1"/>
    <xf numFmtId="0" fontId="13" fillId="6" borderId="17" xfId="0" applyFont="1" applyFill="1" applyBorder="1"/>
    <xf numFmtId="0" fontId="13" fillId="6" borderId="15" xfId="0" applyFont="1" applyFill="1" applyBorder="1"/>
    <xf numFmtId="0" fontId="13" fillId="6" borderId="6" xfId="0" applyFont="1" applyFill="1" applyBorder="1"/>
    <xf numFmtId="0" fontId="13" fillId="6" borderId="7" xfId="0" applyFont="1" applyFill="1" applyBorder="1"/>
    <xf numFmtId="0" fontId="13" fillId="6" borderId="8" xfId="0" applyFont="1" applyFill="1" applyBorder="1"/>
    <xf numFmtId="0" fontId="13" fillId="6" borderId="9" xfId="0" applyFont="1" applyFill="1" applyBorder="1"/>
    <xf numFmtId="0" fontId="13" fillId="6" borderId="10" xfId="0" applyFont="1" applyFill="1" applyBorder="1"/>
    <xf numFmtId="0" fontId="13" fillId="6" borderId="11" xfId="0" applyFont="1" applyFill="1" applyBorder="1"/>
    <xf numFmtId="0" fontId="13" fillId="6" borderId="12" xfId="0" applyFont="1" applyFill="1" applyBorder="1"/>
    <xf numFmtId="0" fontId="13" fillId="6" borderId="13" xfId="0" applyFont="1" applyFill="1" applyBorder="1"/>
    <xf numFmtId="1" fontId="13" fillId="6" borderId="52" xfId="0" applyNumberFormat="1" applyFont="1" applyFill="1" applyBorder="1"/>
    <xf numFmtId="0" fontId="16" fillId="4" borderId="1" xfId="0" applyFont="1" applyFill="1" applyBorder="1" applyAlignment="1">
      <alignment horizontal="center"/>
    </xf>
    <xf numFmtId="17" fontId="16" fillId="4" borderId="1" xfId="0" applyNumberFormat="1" applyFont="1" applyFill="1" applyBorder="1" applyAlignment="1">
      <alignment horizontal="center"/>
    </xf>
    <xf numFmtId="0" fontId="13" fillId="6" borderId="14" xfId="0" applyFont="1" applyFill="1" applyBorder="1"/>
    <xf numFmtId="0" fontId="2" fillId="0" borderId="0" xfId="0" applyFont="1" applyFill="1" applyBorder="1"/>
    <xf numFmtId="0" fontId="0" fillId="0" borderId="5" xfId="0" applyFill="1" applyBorder="1"/>
    <xf numFmtId="17" fontId="9" fillId="4" borderId="3" xfId="0" applyNumberFormat="1" applyFont="1" applyFill="1" applyBorder="1" applyAlignment="1">
      <alignment horizontal="center"/>
    </xf>
    <xf numFmtId="17" fontId="14" fillId="4" borderId="53" xfId="0" applyNumberFormat="1" applyFont="1" applyFill="1" applyBorder="1" applyAlignment="1">
      <alignment horizontal="center"/>
    </xf>
    <xf numFmtId="17" fontId="9" fillId="4" borderId="1" xfId="0" applyNumberFormat="1" applyFont="1" applyFill="1" applyBorder="1" applyAlignment="1">
      <alignment horizontal="center"/>
    </xf>
    <xf numFmtId="0" fontId="0" fillId="0" borderId="8" xfId="0" applyFill="1" applyBorder="1"/>
    <xf numFmtId="0" fontId="0" fillId="0" borderId="10" xfId="0" applyFill="1" applyBorder="1"/>
    <xf numFmtId="1" fontId="0" fillId="0" borderId="51" xfId="0" applyNumberFormat="1" applyBorder="1"/>
    <xf numFmtId="0" fontId="14" fillId="4" borderId="1" xfId="0" applyFont="1" applyFill="1" applyBorder="1" applyAlignment="1">
      <alignment horizontal="right"/>
    </xf>
    <xf numFmtId="0" fontId="0" fillId="4" borderId="1" xfId="0" applyFill="1" applyBorder="1"/>
    <xf numFmtId="0" fontId="0" fillId="0" borderId="24" xfId="0" applyBorder="1"/>
    <xf numFmtId="0" fontId="13" fillId="6" borderId="30" xfId="0" applyFont="1" applyFill="1" applyBorder="1"/>
    <xf numFmtId="0" fontId="0" fillId="0" borderId="29" xfId="0" applyFill="1" applyBorder="1"/>
    <xf numFmtId="1" fontId="0" fillId="0" borderId="54" xfId="0" applyNumberFormat="1" applyBorder="1"/>
    <xf numFmtId="0" fontId="15" fillId="0" borderId="27" xfId="0" applyFont="1" applyFill="1" applyBorder="1"/>
    <xf numFmtId="0" fontId="15" fillId="0" borderId="34" xfId="0" applyFont="1" applyFill="1" applyBorder="1"/>
    <xf numFmtId="0" fontId="15" fillId="0" borderId="38" xfId="0" applyFont="1" applyFill="1" applyBorder="1"/>
    <xf numFmtId="0" fontId="0" fillId="0" borderId="12" xfId="0" applyFill="1" applyBorder="1"/>
    <xf numFmtId="0" fontId="15" fillId="0" borderId="39" xfId="0" applyFont="1" applyFill="1" applyBorder="1"/>
    <xf numFmtId="0" fontId="0" fillId="0" borderId="0" xfId="0" applyAlignment="1">
      <alignment horizontal="left"/>
    </xf>
    <xf numFmtId="0" fontId="0" fillId="0" borderId="0" xfId="0" applyNumberFormat="1"/>
    <xf numFmtId="0" fontId="0" fillId="4" borderId="44" xfId="0" applyFont="1" applyFill="1" applyBorder="1"/>
    <xf numFmtId="0" fontId="0" fillId="4" borderId="42" xfId="0" applyFont="1" applyFill="1" applyBorder="1"/>
    <xf numFmtId="0" fontId="0" fillId="4" borderId="43" xfId="0" applyFont="1" applyFill="1" applyBorder="1"/>
    <xf numFmtId="0" fontId="2" fillId="4" borderId="42" xfId="0" applyFont="1" applyFill="1" applyBorder="1" applyAlignment="1">
      <alignment horizontal="center" wrapText="1"/>
    </xf>
    <xf numFmtId="0" fontId="2" fillId="4" borderId="44" xfId="0" applyFont="1" applyFill="1" applyBorder="1" applyAlignment="1">
      <alignment horizontal="center" wrapText="1"/>
    </xf>
    <xf numFmtId="0" fontId="2" fillId="4" borderId="43" xfId="0" applyFont="1" applyFill="1" applyBorder="1" applyAlignment="1">
      <alignment horizontal="center" wrapText="1"/>
    </xf>
    <xf numFmtId="0" fontId="2" fillId="4" borderId="47" xfId="0" applyFont="1" applyFill="1" applyBorder="1"/>
    <xf numFmtId="0" fontId="0" fillId="0" borderId="49" xfId="0" applyNumberFormat="1" applyBorder="1"/>
    <xf numFmtId="0" fontId="2" fillId="4" borderId="1" xfId="0" applyFont="1" applyFill="1" applyBorder="1" applyAlignment="1">
      <alignment horizontal="center" wrapText="1"/>
    </xf>
    <xf numFmtId="0" fontId="2" fillId="4" borderId="41" xfId="0" applyFont="1" applyFill="1" applyBorder="1" applyAlignment="1">
      <alignment horizontal="center" wrapText="1"/>
    </xf>
    <xf numFmtId="0" fontId="2" fillId="4" borderId="45" xfId="0" applyFont="1" applyFill="1" applyBorder="1"/>
    <xf numFmtId="0" fontId="0" fillId="0" borderId="24" xfId="0" applyNumberFormat="1" applyBorder="1"/>
    <xf numFmtId="0" fontId="2" fillId="4" borderId="46" xfId="0" applyFont="1" applyFill="1" applyBorder="1"/>
    <xf numFmtId="0" fontId="2" fillId="4" borderId="55" xfId="0" applyFont="1" applyFill="1" applyBorder="1"/>
    <xf numFmtId="0" fontId="2" fillId="4" borderId="25" xfId="0" applyFont="1" applyFill="1" applyBorder="1"/>
    <xf numFmtId="0" fontId="0" fillId="4" borderId="42" xfId="0" applyFill="1" applyBorder="1"/>
    <xf numFmtId="0" fontId="0" fillId="4" borderId="43" xfId="0" applyFill="1" applyBorder="1"/>
    <xf numFmtId="0" fontId="2" fillId="4" borderId="40" xfId="0" applyFont="1" applyFill="1" applyBorder="1"/>
    <xf numFmtId="0" fontId="0" fillId="0" borderId="14" xfId="0" applyFont="1" applyBorder="1" applyAlignment="1">
      <alignment horizontal="left"/>
    </xf>
    <xf numFmtId="0" fontId="0" fillId="0" borderId="17" xfId="0" applyFont="1" applyBorder="1" applyAlignment="1">
      <alignment horizontal="left"/>
    </xf>
    <xf numFmtId="0" fontId="0" fillId="0" borderId="15" xfId="0" applyFont="1" applyBorder="1" applyAlignment="1">
      <alignment horizontal="left"/>
    </xf>
    <xf numFmtId="0" fontId="2" fillId="4" borderId="40" xfId="0" applyFont="1" applyFill="1" applyBorder="1" applyAlignment="1">
      <alignment horizontal="right"/>
    </xf>
    <xf numFmtId="1" fontId="9" fillId="0" borderId="34" xfId="0" applyNumberFormat="1" applyFont="1" applyBorder="1" applyAlignment="1">
      <alignment horizontal="center" vertical="center" textRotation="90"/>
    </xf>
    <xf numFmtId="0" fontId="0" fillId="0" borderId="35" xfId="0" applyBorder="1" applyAlignment="1"/>
    <xf numFmtId="0" fontId="0" fillId="0" borderId="36" xfId="0" applyBorder="1" applyAlignment="1"/>
    <xf numFmtId="17" fontId="9" fillId="4" borderId="2" xfId="0" applyNumberFormat="1" applyFont="1" applyFill="1" applyBorder="1" applyAlignment="1">
      <alignment horizontal="center"/>
    </xf>
    <xf numFmtId="17" fontId="9" fillId="4" borderId="4" xfId="0" applyNumberFormat="1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9" fillId="0" borderId="9" xfId="0" applyFont="1" applyBorder="1" applyAlignment="1">
      <alignment horizontal="center" vertical="center" textRotation="90" wrapText="1"/>
    </xf>
    <xf numFmtId="0" fontId="0" fillId="0" borderId="9" xfId="0" applyBorder="1" applyAlignment="1">
      <alignment horizontal="center" vertical="center" textRotation="90" wrapText="1"/>
    </xf>
    <xf numFmtId="0" fontId="9" fillId="0" borderId="30" xfId="0" applyFont="1" applyBorder="1" applyAlignment="1">
      <alignment horizontal="center" vertical="center" textRotation="90" wrapText="1"/>
    </xf>
    <xf numFmtId="0" fontId="0" fillId="0" borderId="33" xfId="0" applyBorder="1" applyAlignment="1"/>
    <xf numFmtId="0" fontId="0" fillId="0" borderId="28" xfId="0" applyBorder="1" applyAlignment="1"/>
  </cellXfs>
  <cellStyles count="4">
    <cellStyle name="Normal" xfId="0" builtinId="0"/>
    <cellStyle name="Normal 2" xfId="1"/>
    <cellStyle name="Normal 2 2" xfId="3"/>
    <cellStyle name="Normal 4" xfId="2"/>
  </cellStyles>
  <dxfs count="0"/>
  <tableStyles count="0" defaultTableStyle="TableStyleMedium9" defaultPivotStyle="PivotStyleLight16"/>
  <colors>
    <mruColors>
      <color rgb="FF00FFFF"/>
      <color rgb="FFCC99FF"/>
      <color rgb="FF66FF33"/>
      <color rgb="FF0000FF"/>
      <color rgb="FF16D872"/>
      <color rgb="FFFF00FF"/>
      <color rgb="FFFF9900"/>
      <color rgb="FFD8D8D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>
        <c:manualLayout>
          <c:layoutTarget val="inner"/>
          <c:xMode val="edge"/>
          <c:yMode val="edge"/>
          <c:x val="9.2590824337003275E-2"/>
          <c:y val="0.18832386128568537"/>
          <c:w val="0.61763146122571833"/>
          <c:h val="0.71731965617697879"/>
        </c:manualLayout>
      </c:layout>
      <c:barChart>
        <c:barDir val="bar"/>
        <c:grouping val="clustered"/>
        <c:ser>
          <c:idx val="0"/>
          <c:order val="0"/>
          <c:tx>
            <c:strRef>
              <c:f>'Canais de atendimento'!$A$5</c:f>
              <c:strCache>
                <c:ptCount val="1"/>
                <c:pt idx="0">
                  <c:v>Telefone</c:v>
                </c:pt>
              </c:strCache>
            </c:strRef>
          </c:tx>
          <c:cat>
            <c:numRef>
              <c:f>'Canais de atendimento'!$B$4:$D$4</c:f>
              <c:numCache>
                <c:formatCode>mmm/yy</c:formatCode>
                <c:ptCount val="3"/>
                <c:pt idx="0">
                  <c:v>43221</c:v>
                </c:pt>
                <c:pt idx="1">
                  <c:v>43191</c:v>
                </c:pt>
                <c:pt idx="2">
                  <c:v>43160</c:v>
                </c:pt>
              </c:numCache>
            </c:numRef>
          </c:cat>
          <c:val>
            <c:numRef>
              <c:f>'Canais de atendimento'!$B$5:$D$5</c:f>
              <c:numCache>
                <c:formatCode>General</c:formatCode>
                <c:ptCount val="3"/>
                <c:pt idx="0">
                  <c:v>1915</c:v>
                </c:pt>
                <c:pt idx="1">
                  <c:v>2386</c:v>
                </c:pt>
                <c:pt idx="2">
                  <c:v>1789</c:v>
                </c:pt>
              </c:numCache>
            </c:numRef>
          </c:val>
        </c:ser>
        <c:ser>
          <c:idx val="1"/>
          <c:order val="1"/>
          <c:tx>
            <c:strRef>
              <c:f>'Canais de atendimento'!$A$6</c:f>
              <c:strCache>
                <c:ptCount val="1"/>
                <c:pt idx="0">
                  <c:v>Formulário eletrônico</c:v>
                </c:pt>
              </c:strCache>
            </c:strRef>
          </c:tx>
          <c:cat>
            <c:numRef>
              <c:f>'Canais de atendimento'!$B$4:$D$4</c:f>
              <c:numCache>
                <c:formatCode>mmm/yy</c:formatCode>
                <c:ptCount val="3"/>
                <c:pt idx="0">
                  <c:v>43221</c:v>
                </c:pt>
                <c:pt idx="1">
                  <c:v>43191</c:v>
                </c:pt>
                <c:pt idx="2">
                  <c:v>43160</c:v>
                </c:pt>
              </c:numCache>
            </c:numRef>
          </c:cat>
          <c:val>
            <c:numRef>
              <c:f>'Canais de atendimento'!$B$6:$D$6</c:f>
              <c:numCache>
                <c:formatCode>General</c:formatCode>
                <c:ptCount val="3"/>
                <c:pt idx="0">
                  <c:v>272</c:v>
                </c:pt>
                <c:pt idx="1">
                  <c:v>394</c:v>
                </c:pt>
                <c:pt idx="2">
                  <c:v>469</c:v>
                </c:pt>
              </c:numCache>
            </c:numRef>
          </c:val>
        </c:ser>
        <c:ser>
          <c:idx val="2"/>
          <c:order val="2"/>
          <c:tx>
            <c:strRef>
              <c:f>'Canais de atendimento'!$A$7</c:f>
              <c:strCache>
                <c:ptCount val="1"/>
                <c:pt idx="0">
                  <c:v>Praça de Atendimento</c:v>
                </c:pt>
              </c:strCache>
            </c:strRef>
          </c:tx>
          <c:cat>
            <c:numRef>
              <c:f>'Canais de atendimento'!$B$4:$D$4</c:f>
              <c:numCache>
                <c:formatCode>mmm/yy</c:formatCode>
                <c:ptCount val="3"/>
                <c:pt idx="0">
                  <c:v>43221</c:v>
                </c:pt>
                <c:pt idx="1">
                  <c:v>43191</c:v>
                </c:pt>
                <c:pt idx="2">
                  <c:v>43160</c:v>
                </c:pt>
              </c:numCache>
            </c:numRef>
          </c:cat>
          <c:val>
            <c:numRef>
              <c:f>'Canais de atendimento'!$B$7:$D$7</c:f>
              <c:numCache>
                <c:formatCode>General</c:formatCode>
                <c:ptCount val="3"/>
                <c:pt idx="0">
                  <c:v>12</c:v>
                </c:pt>
                <c:pt idx="1">
                  <c:v>11</c:v>
                </c:pt>
                <c:pt idx="2">
                  <c:v>9</c:v>
                </c:pt>
              </c:numCache>
            </c:numRef>
          </c:val>
        </c:ser>
        <c:ser>
          <c:idx val="3"/>
          <c:order val="3"/>
          <c:tx>
            <c:strRef>
              <c:f>'Canais de atendimento'!$A$8</c:f>
              <c:strCache>
                <c:ptCount val="1"/>
                <c:pt idx="0">
                  <c:v>Pessoalmente</c:v>
                </c:pt>
              </c:strCache>
            </c:strRef>
          </c:tx>
          <c:cat>
            <c:numRef>
              <c:f>'Canais de atendimento'!$B$4:$D$4</c:f>
              <c:numCache>
                <c:formatCode>mmm/yy</c:formatCode>
                <c:ptCount val="3"/>
                <c:pt idx="0">
                  <c:v>43221</c:v>
                </c:pt>
                <c:pt idx="1">
                  <c:v>43191</c:v>
                </c:pt>
                <c:pt idx="2">
                  <c:v>43160</c:v>
                </c:pt>
              </c:numCache>
            </c:numRef>
          </c:cat>
          <c:val>
            <c:numRef>
              <c:f>'Canais de atendimento'!$B$8:$D$8</c:f>
              <c:numCache>
                <c:formatCode>General</c:formatCode>
                <c:ptCount val="3"/>
                <c:pt idx="0">
                  <c:v>30</c:v>
                </c:pt>
                <c:pt idx="1">
                  <c:v>33</c:v>
                </c:pt>
                <c:pt idx="2">
                  <c:v>65</c:v>
                </c:pt>
              </c:numCache>
            </c:numRef>
          </c:val>
        </c:ser>
        <c:axId val="67689088"/>
        <c:axId val="68821376"/>
      </c:barChart>
      <c:dateAx>
        <c:axId val="67689088"/>
        <c:scaling>
          <c:orientation val="minMax"/>
        </c:scaling>
        <c:axPos val="l"/>
        <c:numFmt formatCode="mmm/yy" sourceLinked="1"/>
        <c:tickLblPos val="nextTo"/>
        <c:crossAx val="68821376"/>
        <c:crosses val="autoZero"/>
        <c:auto val="1"/>
        <c:lblOffset val="100"/>
      </c:dateAx>
      <c:valAx>
        <c:axId val="68821376"/>
        <c:scaling>
          <c:orientation val="minMax"/>
          <c:max val="2500"/>
        </c:scaling>
        <c:axPos val="b"/>
        <c:majorGridlines/>
        <c:numFmt formatCode="General" sourceLinked="1"/>
        <c:tickLblPos val="nextTo"/>
        <c:crossAx val="67689088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8740157499999996" l="0.511811024" r="0.511811024" t="0.78740157499999996" header="0.31496062000000041" footer="0.31496062000000041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>
        <c:manualLayout>
          <c:layoutTarget val="inner"/>
          <c:xMode val="edge"/>
          <c:yMode val="edge"/>
          <c:x val="0.10265521993697284"/>
          <c:y val="0.21933621933621941"/>
          <c:w val="0.5598374283482126"/>
          <c:h val="0.70836463623865242"/>
        </c:manualLayout>
      </c:layout>
      <c:barChart>
        <c:barDir val="bar"/>
        <c:grouping val="clustered"/>
        <c:ser>
          <c:idx val="0"/>
          <c:order val="0"/>
          <c:tx>
            <c:strRef>
              <c:f>'ASSUNTOS 10+ demandados'!$A$7</c:f>
              <c:strCache>
                <c:ptCount val="1"/>
                <c:pt idx="0">
                  <c:v>Árvore</c:v>
                </c:pt>
              </c:strCache>
            </c:strRef>
          </c:tx>
          <c:cat>
            <c:numRef>
              <c:f>'ASSUNTOS 10+ demandados'!$B$6:$D$6</c:f>
              <c:numCache>
                <c:formatCode>mmm/yy</c:formatCode>
                <c:ptCount val="3"/>
                <c:pt idx="0">
                  <c:v>43221</c:v>
                </c:pt>
                <c:pt idx="1">
                  <c:v>43191</c:v>
                </c:pt>
                <c:pt idx="2">
                  <c:v>43160</c:v>
                </c:pt>
              </c:numCache>
            </c:numRef>
          </c:cat>
          <c:val>
            <c:numRef>
              <c:f>'ASSUNTOS 10+ demandados'!$B$7:$D$7</c:f>
              <c:numCache>
                <c:formatCode>General</c:formatCode>
                <c:ptCount val="3"/>
                <c:pt idx="0">
                  <c:v>354</c:v>
                </c:pt>
                <c:pt idx="1">
                  <c:v>309</c:v>
                </c:pt>
                <c:pt idx="2">
                  <c:v>241</c:v>
                </c:pt>
              </c:numCache>
            </c:numRef>
          </c:val>
        </c:ser>
        <c:ser>
          <c:idx val="1"/>
          <c:order val="1"/>
          <c:tx>
            <c:strRef>
              <c:f>'ASSUNTOS 10+ demandados'!$A$8</c:f>
              <c:strCache>
                <c:ptCount val="1"/>
                <c:pt idx="0">
                  <c:v>Buraco e pavimentação</c:v>
                </c:pt>
              </c:strCache>
            </c:strRef>
          </c:tx>
          <c:cat>
            <c:numRef>
              <c:f>'ASSUNTOS 10+ demandados'!$B$6:$D$6</c:f>
              <c:numCache>
                <c:formatCode>mmm/yy</c:formatCode>
                <c:ptCount val="3"/>
                <c:pt idx="0">
                  <c:v>43221</c:v>
                </c:pt>
                <c:pt idx="1">
                  <c:v>43191</c:v>
                </c:pt>
                <c:pt idx="2">
                  <c:v>43160</c:v>
                </c:pt>
              </c:numCache>
            </c:numRef>
          </c:cat>
          <c:val>
            <c:numRef>
              <c:f>'ASSUNTOS 10+ demandados'!$B$8:$D$8</c:f>
              <c:numCache>
                <c:formatCode>General</c:formatCode>
                <c:ptCount val="3"/>
                <c:pt idx="0">
                  <c:v>264</c:v>
                </c:pt>
                <c:pt idx="1">
                  <c:v>205</c:v>
                </c:pt>
                <c:pt idx="2">
                  <c:v>178</c:v>
                </c:pt>
              </c:numCache>
            </c:numRef>
          </c:val>
        </c:ser>
        <c:ser>
          <c:idx val="2"/>
          <c:order val="2"/>
          <c:tx>
            <c:strRef>
              <c:f>'ASSUNTOS 10+ demandados'!$A$9</c:f>
              <c:strCache>
                <c:ptCount val="1"/>
                <c:pt idx="0">
                  <c:v>Capinação e roçada de áreas verdes</c:v>
                </c:pt>
              </c:strCache>
            </c:strRef>
          </c:tx>
          <c:cat>
            <c:numRef>
              <c:f>'ASSUNTOS 10+ demandados'!$B$6:$D$6</c:f>
              <c:numCache>
                <c:formatCode>mmm/yy</c:formatCode>
                <c:ptCount val="3"/>
                <c:pt idx="0">
                  <c:v>43221</c:v>
                </c:pt>
                <c:pt idx="1">
                  <c:v>43191</c:v>
                </c:pt>
                <c:pt idx="2">
                  <c:v>43160</c:v>
                </c:pt>
              </c:numCache>
            </c:numRef>
          </c:cat>
          <c:val>
            <c:numRef>
              <c:f>'ASSUNTOS 10+ demandados'!$B$9:$D$9</c:f>
              <c:numCache>
                <c:formatCode>General</c:formatCode>
                <c:ptCount val="3"/>
                <c:pt idx="0">
                  <c:v>134</c:v>
                </c:pt>
                <c:pt idx="1">
                  <c:v>227</c:v>
                </c:pt>
                <c:pt idx="2">
                  <c:v>203</c:v>
                </c:pt>
              </c:numCache>
            </c:numRef>
          </c:val>
        </c:ser>
        <c:ser>
          <c:idx val="3"/>
          <c:order val="3"/>
          <c:tx>
            <c:strRef>
              <c:f>'ASSUNTOS 10+ demandados'!$A$10</c:f>
              <c:strCache>
                <c:ptCount val="1"/>
                <c:pt idx="0">
                  <c:v>Drenagem de água de chuva</c:v>
                </c:pt>
              </c:strCache>
            </c:strRef>
          </c:tx>
          <c:cat>
            <c:numRef>
              <c:f>'ASSUNTOS 10+ demandados'!$B$6:$D$6</c:f>
              <c:numCache>
                <c:formatCode>mmm/yy</c:formatCode>
                <c:ptCount val="3"/>
                <c:pt idx="0">
                  <c:v>43221</c:v>
                </c:pt>
                <c:pt idx="1">
                  <c:v>43191</c:v>
                </c:pt>
                <c:pt idx="2">
                  <c:v>43160</c:v>
                </c:pt>
              </c:numCache>
            </c:numRef>
          </c:cat>
          <c:val>
            <c:numRef>
              <c:f>'ASSUNTOS 10+ demandados'!$B$10:$D$10</c:f>
              <c:numCache>
                <c:formatCode>General</c:formatCode>
                <c:ptCount val="3"/>
                <c:pt idx="0">
                  <c:v>109</c:v>
                </c:pt>
                <c:pt idx="1">
                  <c:v>137</c:v>
                </c:pt>
                <c:pt idx="2">
                  <c:v>101</c:v>
                </c:pt>
              </c:numCache>
            </c:numRef>
          </c:val>
        </c:ser>
        <c:ser>
          <c:idx val="4"/>
          <c:order val="4"/>
          <c:tx>
            <c:strRef>
              <c:f>'ASSUNTOS 10+ demandados'!$A$11</c:f>
              <c:strCache>
                <c:ptCount val="1"/>
                <c:pt idx="0">
                  <c:v>Ponto viciado, entulho e caçamba de entulho</c:v>
                </c:pt>
              </c:strCache>
            </c:strRef>
          </c:tx>
          <c:cat>
            <c:numRef>
              <c:f>'ASSUNTOS 10+ demandados'!$B$6:$D$6</c:f>
              <c:numCache>
                <c:formatCode>mmm/yy</c:formatCode>
                <c:ptCount val="3"/>
                <c:pt idx="0">
                  <c:v>43221</c:v>
                </c:pt>
                <c:pt idx="1">
                  <c:v>43191</c:v>
                </c:pt>
                <c:pt idx="2">
                  <c:v>43160</c:v>
                </c:pt>
              </c:numCache>
            </c:numRef>
          </c:cat>
          <c:val>
            <c:numRef>
              <c:f>'ASSUNTOS 10+ demandados'!$B$11:$D$11</c:f>
              <c:numCache>
                <c:formatCode>General</c:formatCode>
                <c:ptCount val="3"/>
                <c:pt idx="0">
                  <c:v>64</c:v>
                </c:pt>
                <c:pt idx="1">
                  <c:v>132</c:v>
                </c:pt>
                <c:pt idx="2">
                  <c:v>72</c:v>
                </c:pt>
              </c:numCache>
            </c:numRef>
          </c:val>
        </c:ser>
        <c:ser>
          <c:idx val="5"/>
          <c:order val="5"/>
          <c:tx>
            <c:strRef>
              <c:f>'ASSUNTOS 10+ demandados'!$A$12</c:f>
              <c:strCache>
                <c:ptCount val="1"/>
                <c:pt idx="0">
                  <c:v>Poluição sonora - PSIU</c:v>
                </c:pt>
              </c:strCache>
            </c:strRef>
          </c:tx>
          <c:cat>
            <c:numRef>
              <c:f>'ASSUNTOS 10+ demandados'!$B$6:$D$6</c:f>
              <c:numCache>
                <c:formatCode>mmm/yy</c:formatCode>
                <c:ptCount val="3"/>
                <c:pt idx="0">
                  <c:v>43221</c:v>
                </c:pt>
                <c:pt idx="1">
                  <c:v>43191</c:v>
                </c:pt>
                <c:pt idx="2">
                  <c:v>43160</c:v>
                </c:pt>
              </c:numCache>
            </c:numRef>
          </c:cat>
          <c:val>
            <c:numRef>
              <c:f>'ASSUNTOS 10+ demandados'!$B$12:$D$12</c:f>
              <c:numCache>
                <c:formatCode>General</c:formatCode>
                <c:ptCount val="3"/>
                <c:pt idx="0">
                  <c:v>94</c:v>
                </c:pt>
                <c:pt idx="1">
                  <c:v>81</c:v>
                </c:pt>
                <c:pt idx="2">
                  <c:v>81</c:v>
                </c:pt>
              </c:numCache>
            </c:numRef>
          </c:val>
        </c:ser>
        <c:ser>
          <c:idx val="6"/>
          <c:order val="6"/>
          <c:tx>
            <c:strRef>
              <c:f>'ASSUNTOS 10+ demandados'!$A$13</c:f>
              <c:strCache>
                <c:ptCount val="1"/>
                <c:pt idx="0">
                  <c:v>Veículos abandonados</c:v>
                </c:pt>
              </c:strCache>
            </c:strRef>
          </c:tx>
          <c:cat>
            <c:numRef>
              <c:f>'ASSUNTOS 10+ demandados'!$B$6:$D$6</c:f>
              <c:numCache>
                <c:formatCode>mmm/yy</c:formatCode>
                <c:ptCount val="3"/>
                <c:pt idx="0">
                  <c:v>43221</c:v>
                </c:pt>
                <c:pt idx="1">
                  <c:v>43191</c:v>
                </c:pt>
                <c:pt idx="2">
                  <c:v>43160</c:v>
                </c:pt>
              </c:numCache>
            </c:numRef>
          </c:cat>
          <c:val>
            <c:numRef>
              <c:f>'ASSUNTOS 10+ demandados'!$B$13:$D$13</c:f>
              <c:numCache>
                <c:formatCode>General</c:formatCode>
                <c:ptCount val="3"/>
                <c:pt idx="0">
                  <c:v>82</c:v>
                </c:pt>
                <c:pt idx="1">
                  <c:v>98</c:v>
                </c:pt>
                <c:pt idx="2">
                  <c:v>59</c:v>
                </c:pt>
              </c:numCache>
            </c:numRef>
          </c:val>
        </c:ser>
        <c:ser>
          <c:idx val="7"/>
          <c:order val="7"/>
          <c:tx>
            <c:strRef>
              <c:f>'ASSUNTOS 10+ demandados'!$A$14</c:f>
              <c:strCache>
                <c:ptCount val="1"/>
                <c:pt idx="0">
                  <c:v>Remoção de grandes objetos</c:v>
                </c:pt>
              </c:strCache>
            </c:strRef>
          </c:tx>
          <c:cat>
            <c:numRef>
              <c:f>'ASSUNTOS 10+ demandados'!$B$6:$D$6</c:f>
              <c:numCache>
                <c:formatCode>mmm/yy</c:formatCode>
                <c:ptCount val="3"/>
                <c:pt idx="0">
                  <c:v>43221</c:v>
                </c:pt>
                <c:pt idx="1">
                  <c:v>43191</c:v>
                </c:pt>
                <c:pt idx="2">
                  <c:v>43160</c:v>
                </c:pt>
              </c:numCache>
            </c:numRef>
          </c:cat>
          <c:val>
            <c:numRef>
              <c:f>'ASSUNTOS 10+ demandados'!$B$14:$D$14</c:f>
              <c:numCache>
                <c:formatCode>General</c:formatCode>
                <c:ptCount val="3"/>
                <c:pt idx="0">
                  <c:v>45</c:v>
                </c:pt>
                <c:pt idx="1">
                  <c:v>98</c:v>
                </c:pt>
                <c:pt idx="2">
                  <c:v>59</c:v>
                </c:pt>
              </c:numCache>
            </c:numRef>
          </c:val>
        </c:ser>
        <c:ser>
          <c:idx val="8"/>
          <c:order val="8"/>
          <c:tx>
            <c:strRef>
              <c:f>'ASSUNTOS 10+ demandados'!$A$15</c:f>
              <c:strCache>
                <c:ptCount val="1"/>
                <c:pt idx="0">
                  <c:v>Terrenos e imóveis</c:v>
                </c:pt>
              </c:strCache>
            </c:strRef>
          </c:tx>
          <c:cat>
            <c:numRef>
              <c:f>'ASSUNTOS 10+ demandados'!$B$6:$D$6</c:f>
              <c:numCache>
                <c:formatCode>mmm/yy</c:formatCode>
                <c:ptCount val="3"/>
                <c:pt idx="0">
                  <c:v>43221</c:v>
                </c:pt>
                <c:pt idx="1">
                  <c:v>43191</c:v>
                </c:pt>
                <c:pt idx="2">
                  <c:v>43160</c:v>
                </c:pt>
              </c:numCache>
            </c:numRef>
          </c:cat>
          <c:val>
            <c:numRef>
              <c:f>'ASSUNTOS 10+ demandados'!$B$15:$D$15</c:f>
              <c:numCache>
                <c:formatCode>General</c:formatCode>
                <c:ptCount val="3"/>
                <c:pt idx="0">
                  <c:v>66</c:v>
                </c:pt>
                <c:pt idx="1">
                  <c:v>75</c:v>
                </c:pt>
                <c:pt idx="2">
                  <c:v>49</c:v>
                </c:pt>
              </c:numCache>
            </c:numRef>
          </c:val>
        </c:ser>
        <c:ser>
          <c:idx val="9"/>
          <c:order val="9"/>
          <c:tx>
            <c:strRef>
              <c:f>'ASSUNTOS 10+ demandados'!$A$16</c:f>
              <c:strCache>
                <c:ptCount val="1"/>
                <c:pt idx="0">
                  <c:v>Varrição e limpeza urbana</c:v>
                </c:pt>
              </c:strCache>
            </c:strRef>
          </c:tx>
          <c:cat>
            <c:numRef>
              <c:f>'ASSUNTOS 10+ demandados'!$B$6:$D$6</c:f>
              <c:numCache>
                <c:formatCode>mmm/yy</c:formatCode>
                <c:ptCount val="3"/>
                <c:pt idx="0">
                  <c:v>43221</c:v>
                </c:pt>
                <c:pt idx="1">
                  <c:v>43191</c:v>
                </c:pt>
                <c:pt idx="2">
                  <c:v>43160</c:v>
                </c:pt>
              </c:numCache>
            </c:numRef>
          </c:cat>
          <c:val>
            <c:numRef>
              <c:f>'ASSUNTOS 10+ demandados'!$B$16:$D$16</c:f>
              <c:numCache>
                <c:formatCode>General</c:formatCode>
                <c:ptCount val="3"/>
                <c:pt idx="0">
                  <c:v>60</c:v>
                </c:pt>
                <c:pt idx="1">
                  <c:v>60</c:v>
                </c:pt>
                <c:pt idx="2">
                  <c:v>40</c:v>
                </c:pt>
              </c:numCache>
            </c:numRef>
          </c:val>
        </c:ser>
        <c:axId val="83514496"/>
        <c:axId val="83516032"/>
      </c:barChart>
      <c:dateAx>
        <c:axId val="83514496"/>
        <c:scaling>
          <c:orientation val="minMax"/>
        </c:scaling>
        <c:axPos val="l"/>
        <c:numFmt formatCode="mmm/yy" sourceLinked="1"/>
        <c:tickLblPos val="nextTo"/>
        <c:crossAx val="83516032"/>
        <c:crosses val="autoZero"/>
        <c:auto val="1"/>
        <c:lblOffset val="100"/>
      </c:dateAx>
      <c:valAx>
        <c:axId val="83516032"/>
        <c:scaling>
          <c:orientation val="minMax"/>
          <c:max val="360"/>
          <c:min val="0"/>
        </c:scaling>
        <c:axPos val="b"/>
        <c:majorGridlines/>
        <c:numFmt formatCode="General" sourceLinked="1"/>
        <c:tickLblPos val="nextTo"/>
        <c:crossAx val="83514496"/>
        <c:crosses val="autoZero"/>
        <c:crossBetween val="between"/>
        <c:majorUnit val="50"/>
      </c:valAx>
      <c:spPr>
        <a:solidFill>
          <a:schemeClr val="bg1">
            <a:lumMod val="85000"/>
          </a:schemeClr>
        </a:solidFill>
      </c:spPr>
    </c:plotArea>
    <c:legend>
      <c:legendPos val="r"/>
      <c:layout/>
    </c:legend>
    <c:plotVisOnly val="1"/>
  </c:chart>
  <c:printSettings>
    <c:headerFooter/>
    <c:pageMargins b="0.78740157499999996" l="0.511811024" r="0.511811024" t="0.78740157499999996" header="0.31496062000000041" footer="0.31496062000000041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>
        <c:manualLayout>
          <c:layoutTarget val="inner"/>
          <c:xMode val="edge"/>
          <c:yMode val="edge"/>
          <c:x val="5.9530878163655758E-2"/>
          <c:y val="0.17050360194337411"/>
          <c:w val="0.56697246485095831"/>
          <c:h val="0.75842787736639372"/>
        </c:manualLayout>
      </c:layout>
      <c:lineChart>
        <c:grouping val="standard"/>
        <c:ser>
          <c:idx val="0"/>
          <c:order val="0"/>
          <c:tx>
            <c:strRef>
              <c:f>'Linha do tempo 10+ assuntos(md)'!$A$7</c:f>
              <c:strCache>
                <c:ptCount val="1"/>
                <c:pt idx="0">
                  <c:v>Árvore</c:v>
                </c:pt>
              </c:strCache>
            </c:strRef>
          </c:tx>
          <c:marker>
            <c:symbol val="none"/>
          </c:marker>
          <c:cat>
            <c:numRef>
              <c:f>'Linha do tempo 10+ assuntos(md)'!$B$6:$F$6</c:f>
              <c:numCache>
                <c:formatCode>mmm/yy</c:formatCode>
                <c:ptCount val="5"/>
                <c:pt idx="0">
                  <c:v>43221</c:v>
                </c:pt>
                <c:pt idx="1">
                  <c:v>43191</c:v>
                </c:pt>
                <c:pt idx="2">
                  <c:v>43160</c:v>
                </c:pt>
                <c:pt idx="3">
                  <c:v>43132</c:v>
                </c:pt>
                <c:pt idx="4">
                  <c:v>43101</c:v>
                </c:pt>
              </c:numCache>
            </c:numRef>
          </c:cat>
          <c:val>
            <c:numRef>
              <c:f>'Linha do tempo 10+ assuntos(md)'!$B$7:$F$7</c:f>
              <c:numCache>
                <c:formatCode>General</c:formatCode>
                <c:ptCount val="5"/>
                <c:pt idx="0">
                  <c:v>354</c:v>
                </c:pt>
                <c:pt idx="1">
                  <c:v>309</c:v>
                </c:pt>
                <c:pt idx="2">
                  <c:v>241</c:v>
                </c:pt>
                <c:pt idx="3">
                  <c:v>228</c:v>
                </c:pt>
                <c:pt idx="4">
                  <c:v>301</c:v>
                </c:pt>
              </c:numCache>
            </c:numRef>
          </c:val>
        </c:ser>
        <c:ser>
          <c:idx val="1"/>
          <c:order val="1"/>
          <c:tx>
            <c:strRef>
              <c:f>'Linha do tempo 10+ assuntos(md)'!$A$8</c:f>
              <c:strCache>
                <c:ptCount val="1"/>
                <c:pt idx="0">
                  <c:v>Buraco e pavimentação</c:v>
                </c:pt>
              </c:strCache>
            </c:strRef>
          </c:tx>
          <c:marker>
            <c:symbol val="none"/>
          </c:marker>
          <c:cat>
            <c:numRef>
              <c:f>'Linha do tempo 10+ assuntos(md)'!$B$6:$F$6</c:f>
              <c:numCache>
                <c:formatCode>mmm/yy</c:formatCode>
                <c:ptCount val="5"/>
                <c:pt idx="0">
                  <c:v>43221</c:v>
                </c:pt>
                <c:pt idx="1">
                  <c:v>43191</c:v>
                </c:pt>
                <c:pt idx="2">
                  <c:v>43160</c:v>
                </c:pt>
                <c:pt idx="3">
                  <c:v>43132</c:v>
                </c:pt>
                <c:pt idx="4">
                  <c:v>43101</c:v>
                </c:pt>
              </c:numCache>
            </c:numRef>
          </c:cat>
          <c:val>
            <c:numRef>
              <c:f>'Linha do tempo 10+ assuntos(md)'!$B$8:$F$8</c:f>
              <c:numCache>
                <c:formatCode>General</c:formatCode>
                <c:ptCount val="5"/>
                <c:pt idx="0">
                  <c:v>264</c:v>
                </c:pt>
                <c:pt idx="1">
                  <c:v>205</c:v>
                </c:pt>
                <c:pt idx="2">
                  <c:v>178</c:v>
                </c:pt>
                <c:pt idx="3">
                  <c:v>122</c:v>
                </c:pt>
                <c:pt idx="4">
                  <c:v>134</c:v>
                </c:pt>
              </c:numCache>
            </c:numRef>
          </c:val>
        </c:ser>
        <c:ser>
          <c:idx val="2"/>
          <c:order val="2"/>
          <c:tx>
            <c:strRef>
              <c:f>'Linha do tempo 10+ assuntos(md)'!$A$9</c:f>
              <c:strCache>
                <c:ptCount val="1"/>
                <c:pt idx="0">
                  <c:v>Capinação e roçada de áreas verdes</c:v>
                </c:pt>
              </c:strCache>
            </c:strRef>
          </c:tx>
          <c:marker>
            <c:symbol val="none"/>
          </c:marker>
          <c:cat>
            <c:numRef>
              <c:f>'Linha do tempo 10+ assuntos(md)'!$B$6:$F$6</c:f>
              <c:numCache>
                <c:formatCode>mmm/yy</c:formatCode>
                <c:ptCount val="5"/>
                <c:pt idx="0">
                  <c:v>43221</c:v>
                </c:pt>
                <c:pt idx="1">
                  <c:v>43191</c:v>
                </c:pt>
                <c:pt idx="2">
                  <c:v>43160</c:v>
                </c:pt>
                <c:pt idx="3">
                  <c:v>43132</c:v>
                </c:pt>
                <c:pt idx="4">
                  <c:v>43101</c:v>
                </c:pt>
              </c:numCache>
            </c:numRef>
          </c:cat>
          <c:val>
            <c:numRef>
              <c:f>'Linha do tempo 10+ assuntos(md)'!$B$9:$F$9</c:f>
              <c:numCache>
                <c:formatCode>General</c:formatCode>
                <c:ptCount val="5"/>
                <c:pt idx="0">
                  <c:v>134</c:v>
                </c:pt>
                <c:pt idx="1">
                  <c:v>227</c:v>
                </c:pt>
                <c:pt idx="2">
                  <c:v>203</c:v>
                </c:pt>
                <c:pt idx="3">
                  <c:v>173</c:v>
                </c:pt>
                <c:pt idx="4">
                  <c:v>116</c:v>
                </c:pt>
              </c:numCache>
            </c:numRef>
          </c:val>
        </c:ser>
        <c:ser>
          <c:idx val="3"/>
          <c:order val="3"/>
          <c:tx>
            <c:strRef>
              <c:f>'Linha do tempo 10+ assuntos(md)'!$A$10</c:f>
              <c:strCache>
                <c:ptCount val="1"/>
                <c:pt idx="0">
                  <c:v>Drenagem de água de chuva</c:v>
                </c:pt>
              </c:strCache>
            </c:strRef>
          </c:tx>
          <c:marker>
            <c:symbol val="none"/>
          </c:marker>
          <c:cat>
            <c:numRef>
              <c:f>'Linha do tempo 10+ assuntos(md)'!$B$6:$F$6</c:f>
              <c:numCache>
                <c:formatCode>mmm/yy</c:formatCode>
                <c:ptCount val="5"/>
                <c:pt idx="0">
                  <c:v>43221</c:v>
                </c:pt>
                <c:pt idx="1">
                  <c:v>43191</c:v>
                </c:pt>
                <c:pt idx="2">
                  <c:v>43160</c:v>
                </c:pt>
                <c:pt idx="3">
                  <c:v>43132</c:v>
                </c:pt>
                <c:pt idx="4">
                  <c:v>43101</c:v>
                </c:pt>
              </c:numCache>
            </c:numRef>
          </c:cat>
          <c:val>
            <c:numRef>
              <c:f>'Linha do tempo 10+ assuntos(md)'!$B$10:$F$10</c:f>
              <c:numCache>
                <c:formatCode>General</c:formatCode>
                <c:ptCount val="5"/>
                <c:pt idx="0">
                  <c:v>109</c:v>
                </c:pt>
                <c:pt idx="1">
                  <c:v>137</c:v>
                </c:pt>
                <c:pt idx="2">
                  <c:v>101</c:v>
                </c:pt>
                <c:pt idx="3">
                  <c:v>72</c:v>
                </c:pt>
                <c:pt idx="4">
                  <c:v>93</c:v>
                </c:pt>
              </c:numCache>
            </c:numRef>
          </c:val>
        </c:ser>
        <c:ser>
          <c:idx val="4"/>
          <c:order val="4"/>
          <c:tx>
            <c:strRef>
              <c:f>'Linha do tempo 10+ assuntos(md)'!$A$11</c:f>
              <c:strCache>
                <c:ptCount val="1"/>
                <c:pt idx="0">
                  <c:v>Poluição sonora - PSIU</c:v>
                </c:pt>
              </c:strCache>
            </c:strRef>
          </c:tx>
          <c:marker>
            <c:symbol val="none"/>
          </c:marker>
          <c:cat>
            <c:numRef>
              <c:f>'Linha do tempo 10+ assuntos(md)'!$B$6:$F$6</c:f>
              <c:numCache>
                <c:formatCode>mmm/yy</c:formatCode>
                <c:ptCount val="5"/>
                <c:pt idx="0">
                  <c:v>43221</c:v>
                </c:pt>
                <c:pt idx="1">
                  <c:v>43191</c:v>
                </c:pt>
                <c:pt idx="2">
                  <c:v>43160</c:v>
                </c:pt>
                <c:pt idx="3">
                  <c:v>43132</c:v>
                </c:pt>
                <c:pt idx="4">
                  <c:v>43101</c:v>
                </c:pt>
              </c:numCache>
            </c:numRef>
          </c:cat>
          <c:val>
            <c:numRef>
              <c:f>'Linha do tempo 10+ assuntos(md)'!$B$11:$F$11</c:f>
              <c:numCache>
                <c:formatCode>General</c:formatCode>
                <c:ptCount val="5"/>
                <c:pt idx="0">
                  <c:v>94</c:v>
                </c:pt>
                <c:pt idx="1">
                  <c:v>81</c:v>
                </c:pt>
                <c:pt idx="2">
                  <c:v>81</c:v>
                </c:pt>
                <c:pt idx="3">
                  <c:v>70</c:v>
                </c:pt>
                <c:pt idx="4">
                  <c:v>82</c:v>
                </c:pt>
              </c:numCache>
            </c:numRef>
          </c:val>
        </c:ser>
        <c:ser>
          <c:idx val="5"/>
          <c:order val="5"/>
          <c:tx>
            <c:strRef>
              <c:f>'Linha do tempo 10+ assuntos(md)'!$A$12</c:f>
              <c:strCache>
                <c:ptCount val="1"/>
                <c:pt idx="0">
                  <c:v>Ponto viciado, entulho e caçamba de entulho</c:v>
                </c:pt>
              </c:strCache>
            </c:strRef>
          </c:tx>
          <c:marker>
            <c:symbol val="none"/>
          </c:marker>
          <c:cat>
            <c:numRef>
              <c:f>'Linha do tempo 10+ assuntos(md)'!$B$6:$F$6</c:f>
              <c:numCache>
                <c:formatCode>mmm/yy</c:formatCode>
                <c:ptCount val="5"/>
                <c:pt idx="0">
                  <c:v>43221</c:v>
                </c:pt>
                <c:pt idx="1">
                  <c:v>43191</c:v>
                </c:pt>
                <c:pt idx="2">
                  <c:v>43160</c:v>
                </c:pt>
                <c:pt idx="3">
                  <c:v>43132</c:v>
                </c:pt>
                <c:pt idx="4">
                  <c:v>43101</c:v>
                </c:pt>
              </c:numCache>
            </c:numRef>
          </c:cat>
          <c:val>
            <c:numRef>
              <c:f>'Linha do tempo 10+ assuntos(md)'!$B$12:$F$12</c:f>
              <c:numCache>
                <c:formatCode>General</c:formatCode>
                <c:ptCount val="5"/>
                <c:pt idx="0">
                  <c:v>64</c:v>
                </c:pt>
                <c:pt idx="1">
                  <c:v>132</c:v>
                </c:pt>
                <c:pt idx="2">
                  <c:v>72</c:v>
                </c:pt>
                <c:pt idx="3">
                  <c:v>53</c:v>
                </c:pt>
                <c:pt idx="4">
                  <c:v>65</c:v>
                </c:pt>
              </c:numCache>
            </c:numRef>
          </c:val>
        </c:ser>
        <c:ser>
          <c:idx val="6"/>
          <c:order val="6"/>
          <c:tx>
            <c:strRef>
              <c:f>'Linha do tempo 10+ assuntos(md)'!$A$13</c:f>
              <c:strCache>
                <c:ptCount val="1"/>
                <c:pt idx="0">
                  <c:v>Veículos abandonados</c:v>
                </c:pt>
              </c:strCache>
            </c:strRef>
          </c:tx>
          <c:marker>
            <c:symbol val="none"/>
          </c:marker>
          <c:cat>
            <c:numRef>
              <c:f>'Linha do tempo 10+ assuntos(md)'!$B$6:$F$6</c:f>
              <c:numCache>
                <c:formatCode>mmm/yy</c:formatCode>
                <c:ptCount val="5"/>
                <c:pt idx="0">
                  <c:v>43221</c:v>
                </c:pt>
                <c:pt idx="1">
                  <c:v>43191</c:v>
                </c:pt>
                <c:pt idx="2">
                  <c:v>43160</c:v>
                </c:pt>
                <c:pt idx="3">
                  <c:v>43132</c:v>
                </c:pt>
                <c:pt idx="4">
                  <c:v>43101</c:v>
                </c:pt>
              </c:numCache>
            </c:numRef>
          </c:cat>
          <c:val>
            <c:numRef>
              <c:f>'Linha do tempo 10+ assuntos(md)'!$B$13:$F$13</c:f>
              <c:numCache>
                <c:formatCode>General</c:formatCode>
                <c:ptCount val="5"/>
                <c:pt idx="0">
                  <c:v>82</c:v>
                </c:pt>
                <c:pt idx="1">
                  <c:v>98</c:v>
                </c:pt>
                <c:pt idx="2">
                  <c:v>59</c:v>
                </c:pt>
                <c:pt idx="3">
                  <c:v>75</c:v>
                </c:pt>
                <c:pt idx="4">
                  <c:v>71</c:v>
                </c:pt>
              </c:numCache>
            </c:numRef>
          </c:val>
        </c:ser>
        <c:ser>
          <c:idx val="7"/>
          <c:order val="7"/>
          <c:tx>
            <c:strRef>
              <c:f>'Linha do tempo 10+ assuntos(md)'!$A$14</c:f>
              <c:strCache>
                <c:ptCount val="1"/>
                <c:pt idx="0">
                  <c:v>Terrenos e imóveis</c:v>
                </c:pt>
              </c:strCache>
            </c:strRef>
          </c:tx>
          <c:marker>
            <c:symbol val="none"/>
          </c:marker>
          <c:cat>
            <c:numRef>
              <c:f>'Linha do tempo 10+ assuntos(md)'!$B$6:$F$6</c:f>
              <c:numCache>
                <c:formatCode>mmm/yy</c:formatCode>
                <c:ptCount val="5"/>
                <c:pt idx="0">
                  <c:v>43221</c:v>
                </c:pt>
                <c:pt idx="1">
                  <c:v>43191</c:v>
                </c:pt>
                <c:pt idx="2">
                  <c:v>43160</c:v>
                </c:pt>
                <c:pt idx="3">
                  <c:v>43132</c:v>
                </c:pt>
                <c:pt idx="4">
                  <c:v>43101</c:v>
                </c:pt>
              </c:numCache>
            </c:numRef>
          </c:cat>
          <c:val>
            <c:numRef>
              <c:f>'Linha do tempo 10+ assuntos(md)'!$B$14:$F$14</c:f>
              <c:numCache>
                <c:formatCode>General</c:formatCode>
                <c:ptCount val="5"/>
                <c:pt idx="0">
                  <c:v>66</c:v>
                </c:pt>
                <c:pt idx="1">
                  <c:v>75</c:v>
                </c:pt>
                <c:pt idx="2">
                  <c:v>49</c:v>
                </c:pt>
                <c:pt idx="3">
                  <c:v>55</c:v>
                </c:pt>
                <c:pt idx="4">
                  <c:v>61</c:v>
                </c:pt>
              </c:numCache>
            </c:numRef>
          </c:val>
        </c:ser>
        <c:ser>
          <c:idx val="8"/>
          <c:order val="8"/>
          <c:tx>
            <c:strRef>
              <c:f>'Linha do tempo 10+ assuntos(md)'!$A$15</c:f>
              <c:strCache>
                <c:ptCount val="1"/>
                <c:pt idx="0">
                  <c:v>Remoção de grandes objetos</c:v>
                </c:pt>
              </c:strCache>
            </c:strRef>
          </c:tx>
          <c:marker>
            <c:symbol val="none"/>
          </c:marker>
          <c:cat>
            <c:numRef>
              <c:f>'Linha do tempo 10+ assuntos(md)'!$B$6:$F$6</c:f>
              <c:numCache>
                <c:formatCode>mmm/yy</c:formatCode>
                <c:ptCount val="5"/>
                <c:pt idx="0">
                  <c:v>43221</c:v>
                </c:pt>
                <c:pt idx="1">
                  <c:v>43191</c:v>
                </c:pt>
                <c:pt idx="2">
                  <c:v>43160</c:v>
                </c:pt>
                <c:pt idx="3">
                  <c:v>43132</c:v>
                </c:pt>
                <c:pt idx="4">
                  <c:v>43101</c:v>
                </c:pt>
              </c:numCache>
            </c:numRef>
          </c:cat>
          <c:val>
            <c:numRef>
              <c:f>'Linha do tempo 10+ assuntos(md)'!$B$15:$F$15</c:f>
              <c:numCache>
                <c:formatCode>General</c:formatCode>
                <c:ptCount val="5"/>
                <c:pt idx="0">
                  <c:v>45</c:v>
                </c:pt>
                <c:pt idx="1">
                  <c:v>98</c:v>
                </c:pt>
                <c:pt idx="2">
                  <c:v>59</c:v>
                </c:pt>
                <c:pt idx="3">
                  <c:v>48</c:v>
                </c:pt>
                <c:pt idx="4">
                  <c:v>44</c:v>
                </c:pt>
              </c:numCache>
            </c:numRef>
          </c:val>
        </c:ser>
        <c:ser>
          <c:idx val="9"/>
          <c:order val="9"/>
          <c:tx>
            <c:strRef>
              <c:f>'Linha do tempo 10+ assuntos(md)'!$A$16</c:f>
              <c:strCache>
                <c:ptCount val="1"/>
                <c:pt idx="0">
                  <c:v>Varrição e limpeza urbana</c:v>
                </c:pt>
              </c:strCache>
            </c:strRef>
          </c:tx>
          <c:marker>
            <c:symbol val="none"/>
          </c:marker>
          <c:cat>
            <c:numRef>
              <c:f>'Linha do tempo 10+ assuntos(md)'!$B$6:$F$6</c:f>
              <c:numCache>
                <c:formatCode>mmm/yy</c:formatCode>
                <c:ptCount val="5"/>
                <c:pt idx="0">
                  <c:v>43221</c:v>
                </c:pt>
                <c:pt idx="1">
                  <c:v>43191</c:v>
                </c:pt>
                <c:pt idx="2">
                  <c:v>43160</c:v>
                </c:pt>
                <c:pt idx="3">
                  <c:v>43132</c:v>
                </c:pt>
                <c:pt idx="4">
                  <c:v>43101</c:v>
                </c:pt>
              </c:numCache>
            </c:numRef>
          </c:cat>
          <c:val>
            <c:numRef>
              <c:f>'Linha do tempo 10+ assuntos(md)'!$B$16:$F$16</c:f>
              <c:numCache>
                <c:formatCode>General</c:formatCode>
                <c:ptCount val="5"/>
                <c:pt idx="0">
                  <c:v>60</c:v>
                </c:pt>
                <c:pt idx="1">
                  <c:v>60</c:v>
                </c:pt>
                <c:pt idx="2">
                  <c:v>40</c:v>
                </c:pt>
                <c:pt idx="3">
                  <c:v>33</c:v>
                </c:pt>
                <c:pt idx="4">
                  <c:v>36</c:v>
                </c:pt>
              </c:numCache>
            </c:numRef>
          </c:val>
        </c:ser>
        <c:marker val="1"/>
        <c:axId val="83785600"/>
        <c:axId val="83787136"/>
      </c:lineChart>
      <c:dateAx>
        <c:axId val="83785600"/>
        <c:scaling>
          <c:orientation val="minMax"/>
        </c:scaling>
        <c:axPos val="b"/>
        <c:majorGridlines/>
        <c:numFmt formatCode="mmm/yy" sourceLinked="1"/>
        <c:tickLblPos val="nextTo"/>
        <c:crossAx val="83787136"/>
        <c:crosses val="autoZero"/>
        <c:auto val="1"/>
        <c:lblOffset val="100"/>
      </c:dateAx>
      <c:valAx>
        <c:axId val="83787136"/>
        <c:scaling>
          <c:orientation val="minMax"/>
        </c:scaling>
        <c:axPos val="l"/>
        <c:majorGridlines/>
        <c:numFmt formatCode="General" sourceLinked="1"/>
        <c:tickLblPos val="nextTo"/>
        <c:crossAx val="83785600"/>
        <c:crosses val="autoZero"/>
        <c:crossBetween val="between"/>
      </c:valAx>
      <c:spPr>
        <a:solidFill>
          <a:schemeClr val="bg1">
            <a:lumMod val="85000"/>
          </a:schemeClr>
        </a:solidFill>
      </c:spPr>
    </c:plotArea>
    <c:legend>
      <c:legendPos val="r"/>
      <c:layout>
        <c:manualLayout>
          <c:xMode val="edge"/>
          <c:yMode val="edge"/>
          <c:x val="0.65462430660615289"/>
          <c:y val="7.4876448370782916E-2"/>
          <c:w val="0.33699330035576047"/>
          <c:h val="0.855768135366058"/>
        </c:manualLayout>
      </c:layout>
    </c:legend>
    <c:plotVisOnly val="1"/>
  </c:chart>
  <c:printSettings>
    <c:headerFooter/>
    <c:pageMargins b="0.78740157499999996" l="0.511811024" r="0.511811024" t="0.78740157499999996" header="0.31496062000000025" footer="0.31496062000000025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/>
            </a:pPr>
            <a:r>
              <a:rPr lang="pt-BR" sz="1800" b="1"/>
              <a:t>Ranking</a:t>
            </a:r>
            <a:r>
              <a:rPr lang="pt-BR" sz="1800" b="1" baseline="0"/>
              <a:t> das Prefeituras Regionais mais demandas - MAIO 2018</a:t>
            </a:r>
            <a:endParaRPr lang="pt-BR" sz="1800" b="1"/>
          </a:p>
        </c:rich>
      </c:tx>
      <c:layout>
        <c:manualLayout>
          <c:xMode val="edge"/>
          <c:yMode val="edge"/>
          <c:x val="0.17665284194096489"/>
          <c:y val="1.2364758426371919E-2"/>
        </c:manualLayout>
      </c:layout>
    </c:title>
    <c:plotArea>
      <c:layout>
        <c:manualLayout>
          <c:layoutTarget val="inner"/>
          <c:xMode val="edge"/>
          <c:yMode val="edge"/>
          <c:x val="5.5323385191242531E-2"/>
          <c:y val="7.4348383721617034E-2"/>
          <c:w val="0.88844719951902451"/>
          <c:h val="0.89040686221375254"/>
        </c:manualLayout>
      </c:layout>
      <c:scatterChart>
        <c:scatterStyle val="lineMarker"/>
        <c:ser>
          <c:idx val="0"/>
          <c:order val="0"/>
          <c:tx>
            <c:strRef>
              <c:f>'Ranking PR +demandads Maio2018'!$B$4</c:f>
              <c:strCache>
                <c:ptCount val="1"/>
                <c:pt idx="0">
                  <c:v>Total</c:v>
                </c:pt>
              </c:strCache>
            </c:strRef>
          </c:tx>
          <c:spPr>
            <a:ln w="28575">
              <a:noFill/>
            </a:ln>
          </c:spPr>
          <c:dLbls>
            <c:dLbl>
              <c:idx val="3"/>
              <c:layout>
                <c:manualLayout>
                  <c:x val="-8.6412702493961768E-2"/>
                  <c:y val="1.303394823936878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C. do Socorro</a:t>
                    </a:r>
                  </a:p>
                </c:rich>
              </c:tx>
              <c:showCatName val="1"/>
            </c:dLbl>
            <c:dLbl>
              <c:idx val="4"/>
              <c:layout>
                <c:manualLayout>
                  <c:x val="-8.9335566722501224E-3"/>
                  <c:y val="2.4600246002460498E-3"/>
                </c:manualLayout>
              </c:layout>
              <c:showCatName val="1"/>
            </c:dLbl>
            <c:dLbl>
              <c:idx val="5"/>
              <c:layout>
                <c:manualLayout>
                  <c:x val="-6.7001675041876143E-3"/>
                  <c:y val="-1.4760147601476021E-2"/>
                </c:manualLayout>
              </c:layout>
              <c:showCatName val="1"/>
            </c:dLbl>
            <c:dLbl>
              <c:idx val="6"/>
              <c:layout>
                <c:manualLayout>
                  <c:x val="-8.7805579167899592E-2"/>
                  <c:y val="2.4599703115984052E-3"/>
                </c:manualLayout>
              </c:layout>
              <c:showCatName val="1"/>
            </c:dLbl>
            <c:dLbl>
              <c:idx val="7"/>
              <c:layout>
                <c:manualLayout>
                  <c:x val="-6.7001675041876143E-3"/>
                  <c:y val="-1.2300123001230026E-2"/>
                </c:manualLayout>
              </c:layout>
              <c:showCatName val="1"/>
            </c:dLbl>
            <c:dLbl>
              <c:idx val="8"/>
              <c:layout>
                <c:manualLayout>
                  <c:x val="-7.7177350644452372E-2"/>
                  <c:y val="9.4408662730281617E-3"/>
                </c:manualLayout>
              </c:layout>
              <c:showCatName val="1"/>
            </c:dLbl>
            <c:dLbl>
              <c:idx val="9"/>
              <c:layout>
                <c:manualLayout>
                  <c:x val="-1.3400340126885684E-2"/>
                  <c:y val="-1.4360969163395902E-2"/>
                </c:manualLayout>
              </c:layout>
              <c:showCatName val="1"/>
            </c:dLbl>
            <c:dLbl>
              <c:idx val="10"/>
              <c:layout>
                <c:manualLayout>
                  <c:x val="-5.7996184895184009E-2"/>
                  <c:y val="6.9161513602207904E-3"/>
                </c:manualLayout>
              </c:layout>
              <c:showCatName val="1"/>
            </c:dLbl>
            <c:dLbl>
              <c:idx val="11"/>
              <c:layout>
                <c:manualLayout>
                  <c:x val="-2.2742989495278476E-2"/>
                  <c:y val="-1.9544703701028215E-2"/>
                </c:manualLayout>
              </c:layout>
              <c:showCatName val="1"/>
            </c:dLbl>
            <c:dLbl>
              <c:idx val="12"/>
              <c:layout>
                <c:manualLayout>
                  <c:x val="-6.3181684790360779E-2"/>
                  <c:y val="7.2070963977337171E-3"/>
                </c:manualLayout>
              </c:layout>
              <c:showCatName val="1"/>
            </c:dLbl>
            <c:dLbl>
              <c:idx val="13"/>
              <c:layout>
                <c:manualLayout>
                  <c:x val="-8.9126547205279349E-3"/>
                  <c:y val="-7.3394495412844136E-3"/>
                </c:manualLayout>
              </c:layout>
              <c:showCatName val="1"/>
            </c:dLbl>
            <c:dLbl>
              <c:idx val="14"/>
              <c:layout>
                <c:manualLayout>
                  <c:x val="-7.9981220228939096E-2"/>
                  <c:y val="9.723211150480731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C. Ademar</a:t>
                    </a:r>
                  </a:p>
                </c:rich>
              </c:tx>
              <c:showCatName val="1"/>
            </c:dLbl>
            <c:dLbl>
              <c:idx val="15"/>
              <c:layout>
                <c:manualLayout>
                  <c:x val="-1.3860012347415751E-3"/>
                  <c:y val="-2.0607930710619914E-3"/>
                </c:manualLayout>
              </c:layout>
              <c:showCatName val="1"/>
            </c:dLbl>
            <c:dLbl>
              <c:idx val="16"/>
              <c:layout>
                <c:manualLayout>
                  <c:x val="-4.5953143772745515E-2"/>
                  <c:y val="2.227165601436781E-2"/>
                </c:manualLayout>
              </c:layout>
              <c:showCatName val="1"/>
            </c:dLbl>
            <c:dLbl>
              <c:idx val="18"/>
              <c:layout>
                <c:manualLayout>
                  <c:x val="-8.1818490369637897E-2"/>
                  <c:y val="6.1710205112194818E-3"/>
                </c:manualLayout>
              </c:layout>
              <c:showCatName val="1"/>
            </c:dLbl>
            <c:dLbl>
              <c:idx val="19"/>
              <c:layout>
                <c:manualLayout>
                  <c:x val="-3.9838259112603474E-3"/>
                  <c:y val="2.4237847324766861E-3"/>
                </c:manualLayout>
              </c:layout>
              <c:showCatName val="1"/>
            </c:dLbl>
            <c:dLbl>
              <c:idx val="21"/>
              <c:layout>
                <c:manualLayout>
                  <c:x val="-5.5440049389662875E-3"/>
                  <c:y val="-4.1215861421238977E-3"/>
                </c:manualLayout>
              </c:layout>
              <c:showCatName val="1"/>
            </c:dLbl>
            <c:dLbl>
              <c:idx val="23"/>
              <c:layout>
                <c:manualLayout>
                  <c:x val="-9.840608766665164E-2"/>
                  <c:y val="0"/>
                </c:manualLayout>
              </c:layout>
              <c:showCatName val="1"/>
            </c:dLbl>
            <c:dLbl>
              <c:idx val="25"/>
              <c:layout>
                <c:manualLayout>
                  <c:x val="-6.9300061737078717E-3"/>
                  <c:y val="-6.1823792131859645E-3"/>
                </c:manualLayout>
              </c:layout>
              <c:showCatName val="1"/>
            </c:dLbl>
            <c:dLbl>
              <c:idx val="26"/>
              <c:layout>
                <c:manualLayout>
                  <c:x val="-7.62300679107865E-2"/>
                  <c:y val="1.4425551497433927E-2"/>
                </c:manualLayout>
              </c:layout>
              <c:showCatName val="1"/>
            </c:dLbl>
            <c:dLbl>
              <c:idx val="27"/>
              <c:layout>
                <c:manualLayout>
                  <c:x val="-6.9301153076632522E-3"/>
                  <c:y val="-4.1215861421239706E-3"/>
                </c:manualLayout>
              </c:layout>
              <c:showCatName val="1"/>
            </c:dLbl>
            <c:dLbl>
              <c:idx val="28"/>
              <c:layout>
                <c:manualLayout>
                  <c:x val="-8.1774072849752855E-2"/>
                  <c:y val="1.8547137639557905E-2"/>
                </c:manualLayout>
              </c:layout>
              <c:showCatName val="1"/>
            </c:dLbl>
            <c:dLbl>
              <c:idx val="30"/>
              <c:layout>
                <c:manualLayout>
                  <c:x val="-0.11781010495303362"/>
                  <c:y val="6.1823792131859645E-3"/>
                </c:manualLayout>
              </c:layout>
              <c:showCatName val="1"/>
            </c:dLbl>
            <c:showCatName val="1"/>
          </c:dLbls>
          <c:xVal>
            <c:strRef>
              <c:f>'Ranking PR +demandads Maio2018'!$A$5:$A$36</c:f>
              <c:strCache>
                <c:ptCount val="32"/>
                <c:pt idx="0">
                  <c:v>Itaquera</c:v>
                </c:pt>
                <c:pt idx="1">
                  <c:v>Pirituba/Jaraguá</c:v>
                </c:pt>
                <c:pt idx="2">
                  <c:v>Ipiranga</c:v>
                </c:pt>
                <c:pt idx="3">
                  <c:v>Capela do Socorro</c:v>
                </c:pt>
                <c:pt idx="4">
                  <c:v>Santana/Tucuruvi</c:v>
                </c:pt>
                <c:pt idx="5">
                  <c:v>Sé</c:v>
                </c:pt>
                <c:pt idx="6">
                  <c:v>Vila Mariana</c:v>
                </c:pt>
                <c:pt idx="7">
                  <c:v>Penha</c:v>
                </c:pt>
                <c:pt idx="8">
                  <c:v>Casa Verde</c:v>
                </c:pt>
                <c:pt idx="9">
                  <c:v>Lapa</c:v>
                </c:pt>
                <c:pt idx="10">
                  <c:v>Mooca</c:v>
                </c:pt>
                <c:pt idx="11">
                  <c:v>V. Maria/V. Guilherme</c:v>
                </c:pt>
                <c:pt idx="12">
                  <c:v>Butantã</c:v>
                </c:pt>
                <c:pt idx="13">
                  <c:v>M'Boi Mirim</c:v>
                </c:pt>
                <c:pt idx="14">
                  <c:v>Cidade Ademar</c:v>
                </c:pt>
                <c:pt idx="15">
                  <c:v>Freguesia/Brasilândia</c:v>
                </c:pt>
                <c:pt idx="16">
                  <c:v>Pinheiros</c:v>
                </c:pt>
                <c:pt idx="17">
                  <c:v>Santo Amaro</c:v>
                </c:pt>
                <c:pt idx="18">
                  <c:v>Aricanduva</c:v>
                </c:pt>
                <c:pt idx="19">
                  <c:v>Itaim Paulista</c:v>
                </c:pt>
                <c:pt idx="20">
                  <c:v>Sapopemba</c:v>
                </c:pt>
                <c:pt idx="21">
                  <c:v>Vila Prudente</c:v>
                </c:pt>
                <c:pt idx="22">
                  <c:v>São Mateus</c:v>
                </c:pt>
                <c:pt idx="23">
                  <c:v>Campo Limpo</c:v>
                </c:pt>
                <c:pt idx="24">
                  <c:v>Jaçanã/Tremembé</c:v>
                </c:pt>
                <c:pt idx="25">
                  <c:v>Guaianases</c:v>
                </c:pt>
                <c:pt idx="26">
                  <c:v>Jabaquara</c:v>
                </c:pt>
                <c:pt idx="27">
                  <c:v>Ermelino Matarazzo</c:v>
                </c:pt>
                <c:pt idx="28">
                  <c:v>Parelheiros</c:v>
                </c:pt>
                <c:pt idx="29">
                  <c:v>São Miguel Paulista</c:v>
                </c:pt>
                <c:pt idx="30">
                  <c:v>Cidade Tiradentes</c:v>
                </c:pt>
                <c:pt idx="31">
                  <c:v>Perus</c:v>
                </c:pt>
              </c:strCache>
            </c:strRef>
          </c:xVal>
          <c:yVal>
            <c:numRef>
              <c:f>'Ranking PR +demandads Maio2018'!$B$5:$B$36</c:f>
              <c:numCache>
                <c:formatCode>General</c:formatCode>
                <c:ptCount val="32"/>
                <c:pt idx="0">
                  <c:v>76</c:v>
                </c:pt>
                <c:pt idx="1">
                  <c:v>70</c:v>
                </c:pt>
                <c:pt idx="2">
                  <c:v>58</c:v>
                </c:pt>
                <c:pt idx="3">
                  <c:v>56</c:v>
                </c:pt>
                <c:pt idx="4">
                  <c:v>56</c:v>
                </c:pt>
                <c:pt idx="5">
                  <c:v>49</c:v>
                </c:pt>
                <c:pt idx="6">
                  <c:v>47</c:v>
                </c:pt>
                <c:pt idx="7">
                  <c:v>46</c:v>
                </c:pt>
                <c:pt idx="8">
                  <c:v>44</c:v>
                </c:pt>
                <c:pt idx="9">
                  <c:v>42</c:v>
                </c:pt>
                <c:pt idx="10">
                  <c:v>41</c:v>
                </c:pt>
                <c:pt idx="11">
                  <c:v>41</c:v>
                </c:pt>
                <c:pt idx="12">
                  <c:v>40</c:v>
                </c:pt>
                <c:pt idx="13">
                  <c:v>40</c:v>
                </c:pt>
                <c:pt idx="14">
                  <c:v>39</c:v>
                </c:pt>
                <c:pt idx="15">
                  <c:v>39</c:v>
                </c:pt>
                <c:pt idx="16">
                  <c:v>38</c:v>
                </c:pt>
                <c:pt idx="17">
                  <c:v>37</c:v>
                </c:pt>
                <c:pt idx="18">
                  <c:v>34</c:v>
                </c:pt>
                <c:pt idx="19">
                  <c:v>34</c:v>
                </c:pt>
                <c:pt idx="20">
                  <c:v>30</c:v>
                </c:pt>
                <c:pt idx="21">
                  <c:v>27</c:v>
                </c:pt>
                <c:pt idx="22">
                  <c:v>25</c:v>
                </c:pt>
                <c:pt idx="23">
                  <c:v>21</c:v>
                </c:pt>
                <c:pt idx="24">
                  <c:v>20</c:v>
                </c:pt>
                <c:pt idx="25">
                  <c:v>15</c:v>
                </c:pt>
                <c:pt idx="26">
                  <c:v>14</c:v>
                </c:pt>
                <c:pt idx="27">
                  <c:v>13</c:v>
                </c:pt>
                <c:pt idx="28">
                  <c:v>11</c:v>
                </c:pt>
                <c:pt idx="29">
                  <c:v>11</c:v>
                </c:pt>
                <c:pt idx="30">
                  <c:v>5</c:v>
                </c:pt>
                <c:pt idx="31">
                  <c:v>5</c:v>
                </c:pt>
              </c:numCache>
            </c:numRef>
          </c:yVal>
        </c:ser>
        <c:axId val="83677568"/>
        <c:axId val="83679104"/>
      </c:scatterChart>
      <c:valAx>
        <c:axId val="83677568"/>
        <c:scaling>
          <c:orientation val="minMax"/>
        </c:scaling>
        <c:delete val="1"/>
        <c:axPos val="b"/>
        <c:tickLblPos val="none"/>
        <c:crossAx val="83679104"/>
        <c:crosses val="autoZero"/>
        <c:crossBetween val="midCat"/>
      </c:valAx>
      <c:valAx>
        <c:axId val="83679104"/>
        <c:scaling>
          <c:orientation val="minMax"/>
        </c:scaling>
        <c:axPos val="l"/>
        <c:majorGridlines/>
        <c:numFmt formatCode="General" sourceLinked="1"/>
        <c:tickLblPos val="nextTo"/>
        <c:crossAx val="83677568"/>
        <c:crosses val="autoZero"/>
        <c:crossBetween val="midCat"/>
      </c:valAx>
    </c:plotArea>
    <c:plotVisOnly val="1"/>
  </c:chart>
  <c:printSettings>
    <c:headerFooter/>
    <c:pageMargins b="0.78740157499999996" l="0.511811024" r="0.511811024" t="0.78740157499999996" header="0.31496062000000041" footer="0.31496062000000041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view3D>
      <c:rotX val="40"/>
      <c:rotY val="210"/>
      <c:perspective val="30"/>
    </c:view3D>
    <c:floor>
      <c:spPr>
        <a:solidFill>
          <a:schemeClr val="bg1">
            <a:lumMod val="95000"/>
          </a:schemeClr>
        </a:solidFill>
      </c:spPr>
    </c:floor>
    <c:sideWall>
      <c:spPr>
        <a:solidFill>
          <a:schemeClr val="tx1">
            <a:lumMod val="85000"/>
            <a:lumOff val="15000"/>
          </a:schemeClr>
        </a:solidFill>
      </c:spPr>
    </c:sideWall>
    <c:backWall>
      <c:spPr>
        <a:solidFill>
          <a:schemeClr val="tx1">
            <a:lumMod val="85000"/>
            <a:lumOff val="15000"/>
          </a:schemeClr>
        </a:solidFill>
      </c:spPr>
    </c:backWall>
    <c:plotArea>
      <c:layout>
        <c:manualLayout>
          <c:layoutTarget val="inner"/>
          <c:xMode val="edge"/>
          <c:yMode val="edge"/>
          <c:x val="0.10289093120325908"/>
          <c:y val="0.12899586093067378"/>
          <c:w val="0.57533360961458779"/>
          <c:h val="0.68465464507374174"/>
        </c:manualLayout>
      </c:layout>
      <c:bar3DChart>
        <c:barDir val="col"/>
        <c:grouping val="standard"/>
        <c:ser>
          <c:idx val="2"/>
          <c:order val="0"/>
          <c:tx>
            <c:strRef>
              <c:f>'10+ Mai 18 - Assunto x Unidade'!$A$7</c:f>
              <c:strCache>
                <c:ptCount val="1"/>
                <c:pt idx="0">
                  <c:v>Capinação e roçada de áreas verdes</c:v>
                </c:pt>
              </c:strCache>
            </c:strRef>
          </c:tx>
          <c:spPr>
            <a:solidFill>
              <a:srgbClr val="FFFF00"/>
            </a:solidFill>
          </c:spPr>
          <c:cat>
            <c:strRef>
              <c:f>'10+ Mai 18 - Assunto x Unidade'!$B$4:$AW$4</c:f>
              <c:strCache>
                <c:ptCount val="10"/>
                <c:pt idx="0">
                  <c:v>AMLURB</c:v>
                </c:pt>
                <c:pt idx="1">
                  <c:v>Capela do Socorro</c:v>
                </c:pt>
                <c:pt idx="2">
                  <c:v>Casa Verde</c:v>
                </c:pt>
                <c:pt idx="3">
                  <c:v>Ipiranga</c:v>
                </c:pt>
                <c:pt idx="4">
                  <c:v>Itaquera</c:v>
                </c:pt>
                <c:pt idx="5">
                  <c:v>Penha</c:v>
                </c:pt>
                <c:pt idx="6">
                  <c:v>Pirituba/Jaraguá</c:v>
                </c:pt>
                <c:pt idx="7">
                  <c:v>Santana/Tucuruvi</c:v>
                </c:pt>
                <c:pt idx="8">
                  <c:v>Vila Mariana</c:v>
                </c:pt>
                <c:pt idx="9">
                  <c:v>SMPR</c:v>
                </c:pt>
              </c:strCache>
            </c:strRef>
          </c:cat>
          <c:val>
            <c:numRef>
              <c:f>'10+ Mai 18 - Assunto x Unidade'!$B$7:$AW$7</c:f>
              <c:numCache>
                <c:formatCode>General</c:formatCode>
                <c:ptCount val="10"/>
                <c:pt idx="0">
                  <c:v>74</c:v>
                </c:pt>
                <c:pt idx="1">
                  <c:v>7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6">
                  <c:v>3</c:v>
                </c:pt>
                <c:pt idx="8">
                  <c:v>1</c:v>
                </c:pt>
              </c:numCache>
            </c:numRef>
          </c:val>
        </c:ser>
        <c:ser>
          <c:idx val="3"/>
          <c:order val="1"/>
          <c:tx>
            <c:strRef>
              <c:f>'10+ Mai 18 - Assunto x Unidade'!$A$8</c:f>
              <c:strCache>
                <c:ptCount val="1"/>
                <c:pt idx="0">
                  <c:v>Drenagem de água de chuva</c:v>
                </c:pt>
              </c:strCache>
            </c:strRef>
          </c:tx>
          <c:spPr>
            <a:solidFill>
              <a:srgbClr val="00B0F0"/>
            </a:solidFill>
          </c:spPr>
          <c:cat>
            <c:strRef>
              <c:f>'10+ Mai 18 - Assunto x Unidade'!$B$4:$AW$4</c:f>
              <c:strCache>
                <c:ptCount val="10"/>
                <c:pt idx="0">
                  <c:v>AMLURB</c:v>
                </c:pt>
                <c:pt idx="1">
                  <c:v>Capela do Socorro</c:v>
                </c:pt>
                <c:pt idx="2">
                  <c:v>Casa Verde</c:v>
                </c:pt>
                <c:pt idx="3">
                  <c:v>Ipiranga</c:v>
                </c:pt>
                <c:pt idx="4">
                  <c:v>Itaquera</c:v>
                </c:pt>
                <c:pt idx="5">
                  <c:v>Penha</c:v>
                </c:pt>
                <c:pt idx="6">
                  <c:v>Pirituba/Jaraguá</c:v>
                </c:pt>
                <c:pt idx="7">
                  <c:v>Santana/Tucuruvi</c:v>
                </c:pt>
                <c:pt idx="8">
                  <c:v>Vila Mariana</c:v>
                </c:pt>
                <c:pt idx="9">
                  <c:v>SMPR</c:v>
                </c:pt>
              </c:strCache>
            </c:strRef>
          </c:cat>
          <c:val>
            <c:numRef>
              <c:f>'10+ Mai 18 - Assunto x Unidade'!$B$8:$AW$8</c:f>
              <c:numCache>
                <c:formatCode>General</c:formatCode>
                <c:ptCount val="10"/>
                <c:pt idx="1">
                  <c:v>3</c:v>
                </c:pt>
                <c:pt idx="2">
                  <c:v>2</c:v>
                </c:pt>
                <c:pt idx="3">
                  <c:v>5</c:v>
                </c:pt>
                <c:pt idx="4">
                  <c:v>11</c:v>
                </c:pt>
                <c:pt idx="5">
                  <c:v>4</c:v>
                </c:pt>
                <c:pt idx="6">
                  <c:v>9</c:v>
                </c:pt>
                <c:pt idx="7">
                  <c:v>4</c:v>
                </c:pt>
                <c:pt idx="8">
                  <c:v>1</c:v>
                </c:pt>
              </c:numCache>
            </c:numRef>
          </c:val>
        </c:ser>
        <c:ser>
          <c:idx val="5"/>
          <c:order val="2"/>
          <c:tx>
            <c:strRef>
              <c:f>'10+ Mai 18 - Assunto x Unidade'!$A$10</c:f>
              <c:strCache>
                <c:ptCount val="1"/>
                <c:pt idx="0">
                  <c:v>Veículos abandonados</c:v>
                </c:pt>
              </c:strCache>
            </c:strRef>
          </c:tx>
          <c:cat>
            <c:strRef>
              <c:f>'10+ Mai 18 - Assunto x Unidade'!$B$4:$AW$4</c:f>
              <c:strCache>
                <c:ptCount val="10"/>
                <c:pt idx="0">
                  <c:v>AMLURB</c:v>
                </c:pt>
                <c:pt idx="1">
                  <c:v>Capela do Socorro</c:v>
                </c:pt>
                <c:pt idx="2">
                  <c:v>Casa Verde</c:v>
                </c:pt>
                <c:pt idx="3">
                  <c:v>Ipiranga</c:v>
                </c:pt>
                <c:pt idx="4">
                  <c:v>Itaquera</c:v>
                </c:pt>
                <c:pt idx="5">
                  <c:v>Penha</c:v>
                </c:pt>
                <c:pt idx="6">
                  <c:v>Pirituba/Jaraguá</c:v>
                </c:pt>
                <c:pt idx="7">
                  <c:v>Santana/Tucuruvi</c:v>
                </c:pt>
                <c:pt idx="8">
                  <c:v>Vila Mariana</c:v>
                </c:pt>
                <c:pt idx="9">
                  <c:v>SMPR</c:v>
                </c:pt>
              </c:strCache>
            </c:strRef>
          </c:cat>
          <c:val>
            <c:numRef>
              <c:f>'10+ Mai 18 - Assunto x Unidade'!$B$10:$AW$10</c:f>
              <c:numCache>
                <c:formatCode>General</c:formatCode>
                <c:ptCount val="10"/>
                <c:pt idx="1">
                  <c:v>5</c:v>
                </c:pt>
                <c:pt idx="2">
                  <c:v>5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6</c:v>
                </c:pt>
                <c:pt idx="7">
                  <c:v>2</c:v>
                </c:pt>
                <c:pt idx="8">
                  <c:v>9</c:v>
                </c:pt>
              </c:numCache>
            </c:numRef>
          </c:val>
        </c:ser>
        <c:ser>
          <c:idx val="6"/>
          <c:order val="3"/>
          <c:tx>
            <c:strRef>
              <c:f>'10+ Mai 18 - Assunto x Unidade'!$A$11</c:f>
              <c:strCache>
                <c:ptCount val="1"/>
                <c:pt idx="0">
                  <c:v>Qualidade de atendimento</c:v>
                </c:pt>
              </c:strCache>
            </c:strRef>
          </c:tx>
          <c:spPr>
            <a:solidFill>
              <a:srgbClr val="00FFFF"/>
            </a:solidFill>
          </c:spPr>
          <c:cat>
            <c:strRef>
              <c:f>'10+ Mai 18 - Assunto x Unidade'!$B$4:$AW$4</c:f>
              <c:strCache>
                <c:ptCount val="10"/>
                <c:pt idx="0">
                  <c:v>AMLURB</c:v>
                </c:pt>
                <c:pt idx="1">
                  <c:v>Capela do Socorro</c:v>
                </c:pt>
                <c:pt idx="2">
                  <c:v>Casa Verde</c:v>
                </c:pt>
                <c:pt idx="3">
                  <c:v>Ipiranga</c:v>
                </c:pt>
                <c:pt idx="4">
                  <c:v>Itaquera</c:v>
                </c:pt>
                <c:pt idx="5">
                  <c:v>Penha</c:v>
                </c:pt>
                <c:pt idx="6">
                  <c:v>Pirituba/Jaraguá</c:v>
                </c:pt>
                <c:pt idx="7">
                  <c:v>Santana/Tucuruvi</c:v>
                </c:pt>
                <c:pt idx="8">
                  <c:v>Vila Mariana</c:v>
                </c:pt>
                <c:pt idx="9">
                  <c:v>SMPR</c:v>
                </c:pt>
              </c:strCache>
            </c:strRef>
          </c:cat>
          <c:val>
            <c:numRef>
              <c:f>'10+ Mai 18 - Assunto x Unidade'!$B$11:$AW$11</c:f>
              <c:numCache>
                <c:formatCode>General</c:formatCode>
                <c:ptCount val="10"/>
                <c:pt idx="2">
                  <c:v>1</c:v>
                </c:pt>
                <c:pt idx="5">
                  <c:v>1</c:v>
                </c:pt>
                <c:pt idx="7">
                  <c:v>3</c:v>
                </c:pt>
                <c:pt idx="8">
                  <c:v>2</c:v>
                </c:pt>
              </c:numCache>
            </c:numRef>
          </c:val>
        </c:ser>
        <c:ser>
          <c:idx val="7"/>
          <c:order val="4"/>
          <c:tx>
            <c:strRef>
              <c:f>'10+ Mai 18 - Assunto x Unidade'!$A$12</c:f>
              <c:strCache>
                <c:ptCount val="1"/>
                <c:pt idx="0">
                  <c:v>Terrenos e imóveis</c:v>
                </c:pt>
              </c:strCache>
            </c:strRef>
          </c:tx>
          <c:cat>
            <c:strRef>
              <c:f>'10+ Mai 18 - Assunto x Unidade'!$B$4:$AW$4</c:f>
              <c:strCache>
                <c:ptCount val="10"/>
                <c:pt idx="0">
                  <c:v>AMLURB</c:v>
                </c:pt>
                <c:pt idx="1">
                  <c:v>Capela do Socorro</c:v>
                </c:pt>
                <c:pt idx="2">
                  <c:v>Casa Verde</c:v>
                </c:pt>
                <c:pt idx="3">
                  <c:v>Ipiranga</c:v>
                </c:pt>
                <c:pt idx="4">
                  <c:v>Itaquera</c:v>
                </c:pt>
                <c:pt idx="5">
                  <c:v>Penha</c:v>
                </c:pt>
                <c:pt idx="6">
                  <c:v>Pirituba/Jaraguá</c:v>
                </c:pt>
                <c:pt idx="7">
                  <c:v>Santana/Tucuruvi</c:v>
                </c:pt>
                <c:pt idx="8">
                  <c:v>Vila Mariana</c:v>
                </c:pt>
                <c:pt idx="9">
                  <c:v>SMPR</c:v>
                </c:pt>
              </c:strCache>
            </c:strRef>
          </c:cat>
          <c:val>
            <c:numRef>
              <c:f>'10+ Mai 18 - Assunto x Unidade'!$B$12:$AW$12</c:f>
              <c:numCache>
                <c:formatCode>General</c:formatCode>
                <c:ptCount val="10"/>
                <c:pt idx="1">
                  <c:v>3</c:v>
                </c:pt>
                <c:pt idx="2">
                  <c:v>4</c:v>
                </c:pt>
                <c:pt idx="3">
                  <c:v>2</c:v>
                </c:pt>
                <c:pt idx="4">
                  <c:v>8</c:v>
                </c:pt>
                <c:pt idx="5">
                  <c:v>1</c:v>
                </c:pt>
                <c:pt idx="6">
                  <c:v>4</c:v>
                </c:pt>
                <c:pt idx="7">
                  <c:v>1</c:v>
                </c:pt>
                <c:pt idx="8">
                  <c:v>4</c:v>
                </c:pt>
              </c:numCache>
            </c:numRef>
          </c:val>
        </c:ser>
        <c:ser>
          <c:idx val="8"/>
          <c:order val="5"/>
          <c:tx>
            <c:strRef>
              <c:f>'10+ Mai 18 - Assunto x Unidade'!$A$13</c:f>
              <c:strCache>
                <c:ptCount val="1"/>
                <c:pt idx="0">
                  <c:v>Ponto viciado, entulho e caçamba de entulho</c:v>
                </c:pt>
              </c:strCache>
            </c:strRef>
          </c:tx>
          <c:cat>
            <c:strRef>
              <c:f>'10+ Mai 18 - Assunto x Unidade'!$B$4:$AW$4</c:f>
              <c:strCache>
                <c:ptCount val="10"/>
                <c:pt idx="0">
                  <c:v>AMLURB</c:v>
                </c:pt>
                <c:pt idx="1">
                  <c:v>Capela do Socorro</c:v>
                </c:pt>
                <c:pt idx="2">
                  <c:v>Casa Verde</c:v>
                </c:pt>
                <c:pt idx="3">
                  <c:v>Ipiranga</c:v>
                </c:pt>
                <c:pt idx="4">
                  <c:v>Itaquera</c:v>
                </c:pt>
                <c:pt idx="5">
                  <c:v>Penha</c:v>
                </c:pt>
                <c:pt idx="6">
                  <c:v>Pirituba/Jaraguá</c:v>
                </c:pt>
                <c:pt idx="7">
                  <c:v>Santana/Tucuruvi</c:v>
                </c:pt>
                <c:pt idx="8">
                  <c:v>Vila Mariana</c:v>
                </c:pt>
                <c:pt idx="9">
                  <c:v>SMPR</c:v>
                </c:pt>
              </c:strCache>
            </c:strRef>
          </c:cat>
          <c:val>
            <c:numRef>
              <c:f>'10+ Mai 18 - Assunto x Unidade'!$B$13:$AW$13</c:f>
              <c:numCache>
                <c:formatCode>General</c:formatCode>
                <c:ptCount val="10"/>
                <c:pt idx="0">
                  <c:v>43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4">
                  <c:v>2</c:v>
                </c:pt>
              </c:numCache>
            </c:numRef>
          </c:val>
        </c:ser>
        <c:ser>
          <c:idx val="0"/>
          <c:order val="6"/>
          <c:tx>
            <c:strRef>
              <c:f>'10+ Mai 18 - Assunto x Unidade'!$A$5</c:f>
              <c:strCache>
                <c:ptCount val="1"/>
                <c:pt idx="0">
                  <c:v>Árvore</c:v>
                </c:pt>
              </c:strCache>
            </c:strRef>
          </c:tx>
          <c:spPr>
            <a:solidFill>
              <a:srgbClr val="66FF33"/>
            </a:solidFill>
          </c:spPr>
          <c:cat>
            <c:strRef>
              <c:f>'10+ Mai 18 - Assunto x Unidade'!$B$4:$AW$4</c:f>
              <c:strCache>
                <c:ptCount val="10"/>
                <c:pt idx="0">
                  <c:v>AMLURB</c:v>
                </c:pt>
                <c:pt idx="1">
                  <c:v>Capela do Socorro</c:v>
                </c:pt>
                <c:pt idx="2">
                  <c:v>Casa Verde</c:v>
                </c:pt>
                <c:pt idx="3">
                  <c:v>Ipiranga</c:v>
                </c:pt>
                <c:pt idx="4">
                  <c:v>Itaquera</c:v>
                </c:pt>
                <c:pt idx="5">
                  <c:v>Penha</c:v>
                </c:pt>
                <c:pt idx="6">
                  <c:v>Pirituba/Jaraguá</c:v>
                </c:pt>
                <c:pt idx="7">
                  <c:v>Santana/Tucuruvi</c:v>
                </c:pt>
                <c:pt idx="8">
                  <c:v>Vila Mariana</c:v>
                </c:pt>
                <c:pt idx="9">
                  <c:v>SMPR</c:v>
                </c:pt>
              </c:strCache>
            </c:strRef>
          </c:cat>
          <c:val>
            <c:numRef>
              <c:f>'10+ Mai 18 - Assunto x Unidade'!$B$5:$AW$5</c:f>
              <c:numCache>
                <c:formatCode>General</c:formatCode>
                <c:ptCount val="10"/>
                <c:pt idx="1">
                  <c:v>11</c:v>
                </c:pt>
                <c:pt idx="2">
                  <c:v>13</c:v>
                </c:pt>
                <c:pt idx="3">
                  <c:v>22</c:v>
                </c:pt>
                <c:pt idx="4">
                  <c:v>22</c:v>
                </c:pt>
                <c:pt idx="5">
                  <c:v>10</c:v>
                </c:pt>
                <c:pt idx="6">
                  <c:v>15</c:v>
                </c:pt>
                <c:pt idx="7">
                  <c:v>20</c:v>
                </c:pt>
                <c:pt idx="8">
                  <c:v>21</c:v>
                </c:pt>
              </c:numCache>
            </c:numRef>
          </c:val>
        </c:ser>
        <c:ser>
          <c:idx val="1"/>
          <c:order val="7"/>
          <c:tx>
            <c:strRef>
              <c:f>'10+ Mai 18 - Assunto x Unidade'!$A$6</c:f>
              <c:strCache>
                <c:ptCount val="1"/>
                <c:pt idx="0">
                  <c:v>Buraco e pavimentação</c:v>
                </c:pt>
              </c:strCache>
            </c:strRef>
          </c:tx>
          <c:cat>
            <c:strRef>
              <c:f>'10+ Mai 18 - Assunto x Unidade'!$B$4:$AW$4</c:f>
              <c:strCache>
                <c:ptCount val="10"/>
                <c:pt idx="0">
                  <c:v>AMLURB</c:v>
                </c:pt>
                <c:pt idx="1">
                  <c:v>Capela do Socorro</c:v>
                </c:pt>
                <c:pt idx="2">
                  <c:v>Casa Verde</c:v>
                </c:pt>
                <c:pt idx="3">
                  <c:v>Ipiranga</c:v>
                </c:pt>
                <c:pt idx="4">
                  <c:v>Itaquera</c:v>
                </c:pt>
                <c:pt idx="5">
                  <c:v>Penha</c:v>
                </c:pt>
                <c:pt idx="6">
                  <c:v>Pirituba/Jaraguá</c:v>
                </c:pt>
                <c:pt idx="7">
                  <c:v>Santana/Tucuruvi</c:v>
                </c:pt>
                <c:pt idx="8">
                  <c:v>Vila Mariana</c:v>
                </c:pt>
                <c:pt idx="9">
                  <c:v>SMPR</c:v>
                </c:pt>
              </c:strCache>
            </c:strRef>
          </c:cat>
          <c:val>
            <c:numRef>
              <c:f>'10+ Mai 18 - Assunto x Unidade'!$B$6:$AW$6</c:f>
              <c:numCache>
                <c:formatCode>General</c:formatCode>
                <c:ptCount val="10"/>
                <c:pt idx="1">
                  <c:v>14</c:v>
                </c:pt>
                <c:pt idx="2">
                  <c:v>10</c:v>
                </c:pt>
                <c:pt idx="3">
                  <c:v>18</c:v>
                </c:pt>
                <c:pt idx="4">
                  <c:v>18</c:v>
                </c:pt>
                <c:pt idx="5">
                  <c:v>22</c:v>
                </c:pt>
                <c:pt idx="6">
                  <c:v>25</c:v>
                </c:pt>
                <c:pt idx="7">
                  <c:v>15</c:v>
                </c:pt>
                <c:pt idx="8">
                  <c:v>4</c:v>
                </c:pt>
              </c:numCache>
            </c:numRef>
          </c:val>
        </c:ser>
        <c:ser>
          <c:idx val="9"/>
          <c:order val="8"/>
          <c:tx>
            <c:strRef>
              <c:f>'10+ Mai 18 - Assunto x Unidade'!$A$14</c:f>
              <c:strCache>
                <c:ptCount val="1"/>
                <c:pt idx="0">
                  <c:v>Varrição e limpeza urbana</c:v>
                </c:pt>
              </c:strCache>
            </c:strRef>
          </c:tx>
          <c:cat>
            <c:strRef>
              <c:f>'10+ Mai 18 - Assunto x Unidade'!$B$4:$AW$4</c:f>
              <c:strCache>
                <c:ptCount val="10"/>
                <c:pt idx="0">
                  <c:v>AMLURB</c:v>
                </c:pt>
                <c:pt idx="1">
                  <c:v>Capela do Socorro</c:v>
                </c:pt>
                <c:pt idx="2">
                  <c:v>Casa Verde</c:v>
                </c:pt>
                <c:pt idx="3">
                  <c:v>Ipiranga</c:v>
                </c:pt>
                <c:pt idx="4">
                  <c:v>Itaquera</c:v>
                </c:pt>
                <c:pt idx="5">
                  <c:v>Penha</c:v>
                </c:pt>
                <c:pt idx="6">
                  <c:v>Pirituba/Jaraguá</c:v>
                </c:pt>
                <c:pt idx="7">
                  <c:v>Santana/Tucuruvi</c:v>
                </c:pt>
                <c:pt idx="8">
                  <c:v>Vila Mariana</c:v>
                </c:pt>
                <c:pt idx="9">
                  <c:v>SMPR</c:v>
                </c:pt>
              </c:strCache>
            </c:strRef>
          </c:cat>
          <c:val>
            <c:numRef>
              <c:f>'10+ Mai 18 - Assunto x Unidade'!$B$14:$AW$14</c:f>
              <c:numCache>
                <c:formatCode>General</c:formatCode>
                <c:ptCount val="10"/>
                <c:pt idx="0">
                  <c:v>57</c:v>
                </c:pt>
              </c:numCache>
            </c:numRef>
          </c:val>
        </c:ser>
        <c:ser>
          <c:idx val="4"/>
          <c:order val="9"/>
          <c:tx>
            <c:strRef>
              <c:f>'10+ Mai 18 - Assunto x Unidade'!$A$9</c:f>
              <c:strCache>
                <c:ptCount val="1"/>
                <c:pt idx="0">
                  <c:v>Poluição sonora - PSIU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cat>
            <c:strRef>
              <c:f>'10+ Mai 18 - Assunto x Unidade'!$B$4:$AW$4</c:f>
              <c:strCache>
                <c:ptCount val="10"/>
                <c:pt idx="0">
                  <c:v>AMLURB</c:v>
                </c:pt>
                <c:pt idx="1">
                  <c:v>Capela do Socorro</c:v>
                </c:pt>
                <c:pt idx="2">
                  <c:v>Casa Verde</c:v>
                </c:pt>
                <c:pt idx="3">
                  <c:v>Ipiranga</c:v>
                </c:pt>
                <c:pt idx="4">
                  <c:v>Itaquera</c:v>
                </c:pt>
                <c:pt idx="5">
                  <c:v>Penha</c:v>
                </c:pt>
                <c:pt idx="6">
                  <c:v>Pirituba/Jaraguá</c:v>
                </c:pt>
                <c:pt idx="7">
                  <c:v>Santana/Tucuruvi</c:v>
                </c:pt>
                <c:pt idx="8">
                  <c:v>Vila Mariana</c:v>
                </c:pt>
                <c:pt idx="9">
                  <c:v>SMPR</c:v>
                </c:pt>
              </c:strCache>
            </c:strRef>
          </c:cat>
          <c:val>
            <c:numRef>
              <c:f>'10+ Mai 18 - Assunto x Unidade'!$B$9:$AW$9</c:f>
              <c:numCache>
                <c:formatCode>General</c:formatCode>
                <c:ptCount val="10"/>
                <c:pt idx="9">
                  <c:v>92</c:v>
                </c:pt>
              </c:numCache>
            </c:numRef>
          </c:val>
        </c:ser>
        <c:shape val="box"/>
        <c:axId val="84375808"/>
        <c:axId val="84393984"/>
        <c:axId val="84362560"/>
      </c:bar3DChart>
      <c:catAx>
        <c:axId val="84375808"/>
        <c:scaling>
          <c:orientation val="maxMin"/>
        </c:scaling>
        <c:axPos val="b"/>
        <c:majorGridlines/>
        <c:tickLblPos val="nextTo"/>
        <c:txPr>
          <a:bodyPr rot="-3000000" anchor="ctr" anchorCtr="1"/>
          <a:lstStyle/>
          <a:p>
            <a:pPr>
              <a:defRPr/>
            </a:pPr>
            <a:endParaRPr lang="pt-BR"/>
          </a:p>
        </c:txPr>
        <c:crossAx val="84393984"/>
        <c:crosses val="autoZero"/>
        <c:auto val="1"/>
        <c:lblAlgn val="ctr"/>
        <c:lblOffset val="100"/>
        <c:tickLblSkip val="1"/>
      </c:catAx>
      <c:valAx>
        <c:axId val="84393984"/>
        <c:scaling>
          <c:orientation val="minMax"/>
        </c:scaling>
        <c:axPos val="l"/>
        <c:majorGridlines/>
        <c:numFmt formatCode="General" sourceLinked="1"/>
        <c:tickLblPos val="nextTo"/>
        <c:crossAx val="84375808"/>
        <c:crosses val="autoZero"/>
        <c:crossBetween val="between"/>
      </c:valAx>
      <c:serAx>
        <c:axId val="84362560"/>
        <c:scaling>
          <c:orientation val="maxMin"/>
        </c:scaling>
        <c:axPos val="b"/>
        <c:majorGridlines/>
        <c:tickLblPos val="nextTo"/>
        <c:txPr>
          <a:bodyPr rot="1080000"/>
          <a:lstStyle/>
          <a:p>
            <a:pPr>
              <a:defRPr/>
            </a:pPr>
            <a:endParaRPr lang="pt-BR"/>
          </a:p>
        </c:txPr>
        <c:crossAx val="84393984"/>
        <c:crosses val="autoZero"/>
        <c:tickLblSkip val="1"/>
      </c:serAx>
    </c:plotArea>
    <c:plotVisOnly val="1"/>
  </c:chart>
  <c:printSettings>
    <c:headerFooter/>
    <c:pageMargins b="0.78740157499999996" l="0.511811024" r="0.511811024" t="0.78740157499999996" header="0.31496062000000008" footer="0.31496062000000008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/>
            </a:pPr>
            <a:r>
              <a:rPr lang="en-US"/>
              <a:t>Média das 10 Prefeituras Regionais mais demandadas</a:t>
            </a:r>
            <a:r>
              <a:rPr lang="en-US" baseline="0"/>
              <a:t> em 2018</a:t>
            </a:r>
            <a:endParaRPr lang="en-US"/>
          </a:p>
        </c:rich>
      </c:tx>
    </c:title>
    <c:plotArea>
      <c:layout/>
      <c:barChart>
        <c:barDir val="col"/>
        <c:grouping val="clustered"/>
        <c:ser>
          <c:idx val="5"/>
          <c:order val="0"/>
          <c:tx>
            <c:strRef>
              <c:f>'Distribuição entradas na PR''s'!$G$1</c:f>
              <c:strCache>
                <c:ptCount val="1"/>
                <c:pt idx="0">
                  <c:v>Média</c:v>
                </c:pt>
              </c:strCache>
            </c:strRef>
          </c:tx>
          <c:cat>
            <c:strRef>
              <c:f>'Distribuição entradas na PR''s'!$A$2:$A$11</c:f>
              <c:strCache>
                <c:ptCount val="10"/>
                <c:pt idx="0">
                  <c:v>PRIQ</c:v>
                </c:pt>
                <c:pt idx="1">
                  <c:v>PRPJ</c:v>
                </c:pt>
                <c:pt idx="2">
                  <c:v>PRIP</c:v>
                </c:pt>
                <c:pt idx="3">
                  <c:v>PRPE</c:v>
                </c:pt>
                <c:pt idx="4">
                  <c:v>PRST</c:v>
                </c:pt>
                <c:pt idx="5">
                  <c:v>PRSE</c:v>
                </c:pt>
                <c:pt idx="6">
                  <c:v>PRBT</c:v>
                </c:pt>
                <c:pt idx="7">
                  <c:v>PRCV</c:v>
                </c:pt>
                <c:pt idx="8">
                  <c:v>PRSA</c:v>
                </c:pt>
                <c:pt idx="9">
                  <c:v>PRMO</c:v>
                </c:pt>
              </c:strCache>
            </c:strRef>
          </c:cat>
          <c:val>
            <c:numRef>
              <c:f>'Distribuição entradas na PR''s'!$G$2:$G$11</c:f>
              <c:numCache>
                <c:formatCode>0</c:formatCode>
                <c:ptCount val="10"/>
                <c:pt idx="0">
                  <c:v>65.599999999999994</c:v>
                </c:pt>
                <c:pt idx="1">
                  <c:v>56.2</c:v>
                </c:pt>
                <c:pt idx="2">
                  <c:v>55.8</c:v>
                </c:pt>
                <c:pt idx="3">
                  <c:v>52.8</c:v>
                </c:pt>
                <c:pt idx="4">
                  <c:v>50.8</c:v>
                </c:pt>
                <c:pt idx="5">
                  <c:v>46.8</c:v>
                </c:pt>
                <c:pt idx="6">
                  <c:v>43.6</c:v>
                </c:pt>
                <c:pt idx="7">
                  <c:v>39.6</c:v>
                </c:pt>
                <c:pt idx="8">
                  <c:v>39.6</c:v>
                </c:pt>
                <c:pt idx="9">
                  <c:v>39</c:v>
                </c:pt>
              </c:numCache>
            </c:numRef>
          </c:val>
        </c:ser>
        <c:axId val="84403712"/>
        <c:axId val="84914944"/>
      </c:barChart>
      <c:catAx>
        <c:axId val="84403712"/>
        <c:scaling>
          <c:orientation val="minMax"/>
        </c:scaling>
        <c:axPos val="b"/>
        <c:majorGridlines/>
        <c:tickLblPos val="nextTo"/>
        <c:crossAx val="84914944"/>
        <c:crosses val="autoZero"/>
        <c:auto val="1"/>
        <c:lblAlgn val="ctr"/>
        <c:lblOffset val="100"/>
      </c:catAx>
      <c:valAx>
        <c:axId val="84914944"/>
        <c:scaling>
          <c:orientation val="minMax"/>
        </c:scaling>
        <c:axPos val="l"/>
        <c:majorGridlines/>
        <c:numFmt formatCode="0" sourceLinked="1"/>
        <c:tickLblPos val="nextTo"/>
        <c:crossAx val="84403712"/>
        <c:crosses val="autoZero"/>
        <c:crossBetween val="between"/>
      </c:valAx>
      <c:spPr>
        <a:solidFill>
          <a:schemeClr val="bg1">
            <a:lumMod val="85000"/>
          </a:schemeClr>
        </a:solidFill>
      </c:spPr>
    </c:plotArea>
    <c:plotVisOnly val="1"/>
  </c:chart>
  <c:printSettings>
    <c:headerFooter/>
    <c:pageMargins b="0.78740157499999996" l="0.511811024" r="0.511811024" t="0.78740157499999996" header="0.31496062000000036" footer="0.31496062000000036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>
        <c:manualLayout>
          <c:layoutTarget val="inner"/>
          <c:xMode val="edge"/>
          <c:yMode val="edge"/>
          <c:x val="2.5161727878337786E-2"/>
          <c:y val="0.15264163028016067"/>
          <c:w val="0.71474582576794299"/>
          <c:h val="0.83476287190091669"/>
        </c:manualLayout>
      </c:layout>
      <c:radarChart>
        <c:radarStyle val="marker"/>
        <c:ser>
          <c:idx val="0"/>
          <c:order val="0"/>
          <c:tx>
            <c:strRef>
              <c:f>'Distribuição entradas na PR''s'!$B$1</c:f>
              <c:strCache>
                <c:ptCount val="1"/>
                <c:pt idx="0">
                  <c:v>mai/18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'Distribuição entradas na PR''s'!$A$2:$A$32</c:f>
              <c:strCache>
                <c:ptCount val="31"/>
                <c:pt idx="0">
                  <c:v>PRIQ</c:v>
                </c:pt>
                <c:pt idx="1">
                  <c:v>PRPJ</c:v>
                </c:pt>
                <c:pt idx="2">
                  <c:v>PRIP</c:v>
                </c:pt>
                <c:pt idx="3">
                  <c:v>PRPE</c:v>
                </c:pt>
                <c:pt idx="4">
                  <c:v>PRST</c:v>
                </c:pt>
                <c:pt idx="5">
                  <c:v>PRSE</c:v>
                </c:pt>
                <c:pt idx="6">
                  <c:v>PRBT</c:v>
                </c:pt>
                <c:pt idx="7">
                  <c:v>PRCV</c:v>
                </c:pt>
                <c:pt idx="8">
                  <c:v>PRSA</c:v>
                </c:pt>
                <c:pt idx="9">
                  <c:v>PRMO</c:v>
                </c:pt>
                <c:pt idx="10">
                  <c:v>PRMB</c:v>
                </c:pt>
                <c:pt idx="11">
                  <c:v>PRFO</c:v>
                </c:pt>
                <c:pt idx="12">
                  <c:v>PRMG</c:v>
                </c:pt>
                <c:pt idx="13">
                  <c:v>PRPI</c:v>
                </c:pt>
                <c:pt idx="14">
                  <c:v>PRLA</c:v>
                </c:pt>
                <c:pt idx="15">
                  <c:v>PRCS</c:v>
                </c:pt>
                <c:pt idx="16">
                  <c:v>PRVM</c:v>
                </c:pt>
                <c:pt idx="17">
                  <c:v>PRCL</c:v>
                </c:pt>
                <c:pt idx="18">
                  <c:v>PRAF</c:v>
                </c:pt>
                <c:pt idx="19">
                  <c:v>PRAD</c:v>
                </c:pt>
                <c:pt idx="20">
                  <c:v>PRIT</c:v>
                </c:pt>
                <c:pt idx="21">
                  <c:v>PRSP</c:v>
                </c:pt>
                <c:pt idx="22">
                  <c:v>PRSM</c:v>
                </c:pt>
                <c:pt idx="23">
                  <c:v>PRJT</c:v>
                </c:pt>
                <c:pt idx="24">
                  <c:v>PRMP</c:v>
                </c:pt>
                <c:pt idx="25">
                  <c:v>PRG</c:v>
                </c:pt>
                <c:pt idx="26">
                  <c:v>PRJA</c:v>
                </c:pt>
                <c:pt idx="27">
                  <c:v>PREM</c:v>
                </c:pt>
                <c:pt idx="28">
                  <c:v>PRPA</c:v>
                </c:pt>
                <c:pt idx="29">
                  <c:v>PRPR</c:v>
                </c:pt>
                <c:pt idx="30">
                  <c:v>PRCT</c:v>
                </c:pt>
              </c:strCache>
            </c:strRef>
          </c:cat>
          <c:val>
            <c:numRef>
              <c:f>'Distribuição entradas na PR''s'!$B$2:$B$32</c:f>
              <c:numCache>
                <c:formatCode>General</c:formatCode>
                <c:ptCount val="31"/>
                <c:pt idx="0">
                  <c:v>76</c:v>
                </c:pt>
                <c:pt idx="1">
                  <c:v>70</c:v>
                </c:pt>
                <c:pt idx="2">
                  <c:v>58</c:v>
                </c:pt>
                <c:pt idx="3">
                  <c:v>46</c:v>
                </c:pt>
                <c:pt idx="4">
                  <c:v>56</c:v>
                </c:pt>
                <c:pt idx="5">
                  <c:v>49</c:v>
                </c:pt>
                <c:pt idx="6">
                  <c:v>40</c:v>
                </c:pt>
                <c:pt idx="7">
                  <c:v>44</c:v>
                </c:pt>
                <c:pt idx="8">
                  <c:v>37</c:v>
                </c:pt>
                <c:pt idx="9">
                  <c:v>41</c:v>
                </c:pt>
                <c:pt idx="10">
                  <c:v>40</c:v>
                </c:pt>
                <c:pt idx="11">
                  <c:v>39</c:v>
                </c:pt>
                <c:pt idx="12">
                  <c:v>41</c:v>
                </c:pt>
                <c:pt idx="13">
                  <c:v>38</c:v>
                </c:pt>
                <c:pt idx="14">
                  <c:v>42</c:v>
                </c:pt>
                <c:pt idx="15">
                  <c:v>56</c:v>
                </c:pt>
                <c:pt idx="16">
                  <c:v>47</c:v>
                </c:pt>
                <c:pt idx="17">
                  <c:v>21</c:v>
                </c:pt>
                <c:pt idx="18">
                  <c:v>34</c:v>
                </c:pt>
                <c:pt idx="19">
                  <c:v>39</c:v>
                </c:pt>
                <c:pt idx="20">
                  <c:v>34</c:v>
                </c:pt>
                <c:pt idx="21">
                  <c:v>30</c:v>
                </c:pt>
                <c:pt idx="22">
                  <c:v>25</c:v>
                </c:pt>
                <c:pt idx="23">
                  <c:v>20</c:v>
                </c:pt>
                <c:pt idx="24">
                  <c:v>11</c:v>
                </c:pt>
                <c:pt idx="25">
                  <c:v>15</c:v>
                </c:pt>
                <c:pt idx="26">
                  <c:v>14</c:v>
                </c:pt>
                <c:pt idx="27">
                  <c:v>13</c:v>
                </c:pt>
                <c:pt idx="28">
                  <c:v>11</c:v>
                </c:pt>
                <c:pt idx="29">
                  <c:v>5</c:v>
                </c:pt>
                <c:pt idx="30">
                  <c:v>5</c:v>
                </c:pt>
              </c:numCache>
            </c:numRef>
          </c:val>
          <c:bubble3D val="1"/>
        </c:ser>
        <c:ser>
          <c:idx val="1"/>
          <c:order val="1"/>
          <c:tx>
            <c:strRef>
              <c:f>'Distribuição entradas na PR''s'!$C$1</c:f>
              <c:strCache>
                <c:ptCount val="1"/>
                <c:pt idx="0">
                  <c:v>abr/18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ymbol val="none"/>
          </c:marker>
          <c:cat>
            <c:strRef>
              <c:f>'Distribuição entradas na PR''s'!$A$2:$A$32</c:f>
              <c:strCache>
                <c:ptCount val="31"/>
                <c:pt idx="0">
                  <c:v>PRIQ</c:v>
                </c:pt>
                <c:pt idx="1">
                  <c:v>PRPJ</c:v>
                </c:pt>
                <c:pt idx="2">
                  <c:v>PRIP</c:v>
                </c:pt>
                <c:pt idx="3">
                  <c:v>PRPE</c:v>
                </c:pt>
                <c:pt idx="4">
                  <c:v>PRST</c:v>
                </c:pt>
                <c:pt idx="5">
                  <c:v>PRSE</c:v>
                </c:pt>
                <c:pt idx="6">
                  <c:v>PRBT</c:v>
                </c:pt>
                <c:pt idx="7">
                  <c:v>PRCV</c:v>
                </c:pt>
                <c:pt idx="8">
                  <c:v>PRSA</c:v>
                </c:pt>
                <c:pt idx="9">
                  <c:v>PRMO</c:v>
                </c:pt>
                <c:pt idx="10">
                  <c:v>PRMB</c:v>
                </c:pt>
                <c:pt idx="11">
                  <c:v>PRFO</c:v>
                </c:pt>
                <c:pt idx="12">
                  <c:v>PRMG</c:v>
                </c:pt>
                <c:pt idx="13">
                  <c:v>PRPI</c:v>
                </c:pt>
                <c:pt idx="14">
                  <c:v>PRLA</c:v>
                </c:pt>
                <c:pt idx="15">
                  <c:v>PRCS</c:v>
                </c:pt>
                <c:pt idx="16">
                  <c:v>PRVM</c:v>
                </c:pt>
                <c:pt idx="17">
                  <c:v>PRCL</c:v>
                </c:pt>
                <c:pt idx="18">
                  <c:v>PRAF</c:v>
                </c:pt>
                <c:pt idx="19">
                  <c:v>PRAD</c:v>
                </c:pt>
                <c:pt idx="20">
                  <c:v>PRIT</c:v>
                </c:pt>
                <c:pt idx="21">
                  <c:v>PRSP</c:v>
                </c:pt>
                <c:pt idx="22">
                  <c:v>PRSM</c:v>
                </c:pt>
                <c:pt idx="23">
                  <c:v>PRJT</c:v>
                </c:pt>
                <c:pt idx="24">
                  <c:v>PRMP</c:v>
                </c:pt>
                <c:pt idx="25">
                  <c:v>PRG</c:v>
                </c:pt>
                <c:pt idx="26">
                  <c:v>PRJA</c:v>
                </c:pt>
                <c:pt idx="27">
                  <c:v>PREM</c:v>
                </c:pt>
                <c:pt idx="28">
                  <c:v>PRPA</c:v>
                </c:pt>
                <c:pt idx="29">
                  <c:v>PRPR</c:v>
                </c:pt>
                <c:pt idx="30">
                  <c:v>PRCT</c:v>
                </c:pt>
              </c:strCache>
            </c:strRef>
          </c:cat>
          <c:val>
            <c:numRef>
              <c:f>'Distribuição entradas na PR''s'!$C$2:$C$32</c:f>
              <c:numCache>
                <c:formatCode>General</c:formatCode>
                <c:ptCount val="31"/>
                <c:pt idx="0">
                  <c:v>74</c:v>
                </c:pt>
                <c:pt idx="1">
                  <c:v>72</c:v>
                </c:pt>
                <c:pt idx="2">
                  <c:v>73</c:v>
                </c:pt>
                <c:pt idx="3">
                  <c:v>59</c:v>
                </c:pt>
                <c:pt idx="4">
                  <c:v>48</c:v>
                </c:pt>
                <c:pt idx="5">
                  <c:v>49</c:v>
                </c:pt>
                <c:pt idx="6">
                  <c:v>47</c:v>
                </c:pt>
                <c:pt idx="7">
                  <c:v>50</c:v>
                </c:pt>
                <c:pt idx="8">
                  <c:v>57</c:v>
                </c:pt>
                <c:pt idx="9">
                  <c:v>43</c:v>
                </c:pt>
                <c:pt idx="10">
                  <c:v>42</c:v>
                </c:pt>
                <c:pt idx="11">
                  <c:v>47</c:v>
                </c:pt>
                <c:pt idx="12">
                  <c:v>40</c:v>
                </c:pt>
                <c:pt idx="13">
                  <c:v>39</c:v>
                </c:pt>
                <c:pt idx="14">
                  <c:v>39</c:v>
                </c:pt>
                <c:pt idx="15">
                  <c:v>35</c:v>
                </c:pt>
                <c:pt idx="16">
                  <c:v>8</c:v>
                </c:pt>
                <c:pt idx="17">
                  <c:v>29</c:v>
                </c:pt>
                <c:pt idx="18">
                  <c:v>32</c:v>
                </c:pt>
                <c:pt idx="19">
                  <c:v>27</c:v>
                </c:pt>
                <c:pt idx="20">
                  <c:v>30</c:v>
                </c:pt>
                <c:pt idx="21">
                  <c:v>21</c:v>
                </c:pt>
                <c:pt idx="22">
                  <c:v>17</c:v>
                </c:pt>
                <c:pt idx="23">
                  <c:v>27</c:v>
                </c:pt>
                <c:pt idx="24">
                  <c:v>30</c:v>
                </c:pt>
                <c:pt idx="25">
                  <c:v>13</c:v>
                </c:pt>
                <c:pt idx="26">
                  <c:v>16</c:v>
                </c:pt>
                <c:pt idx="27">
                  <c:v>11</c:v>
                </c:pt>
                <c:pt idx="28">
                  <c:v>3</c:v>
                </c:pt>
                <c:pt idx="29">
                  <c:v>4</c:v>
                </c:pt>
                <c:pt idx="30">
                  <c:v>7</c:v>
                </c:pt>
              </c:numCache>
            </c:numRef>
          </c:val>
          <c:bubble3D val="1"/>
        </c:ser>
        <c:ser>
          <c:idx val="2"/>
          <c:order val="2"/>
          <c:tx>
            <c:strRef>
              <c:f>'Distribuição entradas na PR''s'!$D$1</c:f>
              <c:strCache>
                <c:ptCount val="1"/>
                <c:pt idx="0">
                  <c:v>mar/18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strRef>
              <c:f>'Distribuição entradas na PR''s'!$A$2:$A$32</c:f>
              <c:strCache>
                <c:ptCount val="31"/>
                <c:pt idx="0">
                  <c:v>PRIQ</c:v>
                </c:pt>
                <c:pt idx="1">
                  <c:v>PRPJ</c:v>
                </c:pt>
                <c:pt idx="2">
                  <c:v>PRIP</c:v>
                </c:pt>
                <c:pt idx="3">
                  <c:v>PRPE</c:v>
                </c:pt>
                <c:pt idx="4">
                  <c:v>PRST</c:v>
                </c:pt>
                <c:pt idx="5">
                  <c:v>PRSE</c:v>
                </c:pt>
                <c:pt idx="6">
                  <c:v>PRBT</c:v>
                </c:pt>
                <c:pt idx="7">
                  <c:v>PRCV</c:v>
                </c:pt>
                <c:pt idx="8">
                  <c:v>PRSA</c:v>
                </c:pt>
                <c:pt idx="9">
                  <c:v>PRMO</c:v>
                </c:pt>
                <c:pt idx="10">
                  <c:v>PRMB</c:v>
                </c:pt>
                <c:pt idx="11">
                  <c:v>PRFO</c:v>
                </c:pt>
                <c:pt idx="12">
                  <c:v>PRMG</c:v>
                </c:pt>
                <c:pt idx="13">
                  <c:v>PRPI</c:v>
                </c:pt>
                <c:pt idx="14">
                  <c:v>PRLA</c:v>
                </c:pt>
                <c:pt idx="15">
                  <c:v>PRCS</c:v>
                </c:pt>
                <c:pt idx="16">
                  <c:v>PRVM</c:v>
                </c:pt>
                <c:pt idx="17">
                  <c:v>PRCL</c:v>
                </c:pt>
                <c:pt idx="18">
                  <c:v>PRAF</c:v>
                </c:pt>
                <c:pt idx="19">
                  <c:v>PRAD</c:v>
                </c:pt>
                <c:pt idx="20">
                  <c:v>PRIT</c:v>
                </c:pt>
                <c:pt idx="21">
                  <c:v>PRSP</c:v>
                </c:pt>
                <c:pt idx="22">
                  <c:v>PRSM</c:v>
                </c:pt>
                <c:pt idx="23">
                  <c:v>PRJT</c:v>
                </c:pt>
                <c:pt idx="24">
                  <c:v>PRMP</c:v>
                </c:pt>
                <c:pt idx="25">
                  <c:v>PRG</c:v>
                </c:pt>
                <c:pt idx="26">
                  <c:v>PRJA</c:v>
                </c:pt>
                <c:pt idx="27">
                  <c:v>PREM</c:v>
                </c:pt>
                <c:pt idx="28">
                  <c:v>PRPA</c:v>
                </c:pt>
                <c:pt idx="29">
                  <c:v>PRPR</c:v>
                </c:pt>
                <c:pt idx="30">
                  <c:v>PRCT</c:v>
                </c:pt>
              </c:strCache>
            </c:strRef>
          </c:cat>
          <c:val>
            <c:numRef>
              <c:f>'Distribuição entradas na PR''s'!$D$2:$D$32</c:f>
              <c:numCache>
                <c:formatCode>General</c:formatCode>
                <c:ptCount val="31"/>
                <c:pt idx="0">
                  <c:v>50</c:v>
                </c:pt>
                <c:pt idx="1">
                  <c:v>36</c:v>
                </c:pt>
                <c:pt idx="2">
                  <c:v>43</c:v>
                </c:pt>
                <c:pt idx="3">
                  <c:v>59</c:v>
                </c:pt>
                <c:pt idx="4">
                  <c:v>41</c:v>
                </c:pt>
                <c:pt idx="5">
                  <c:v>53</c:v>
                </c:pt>
                <c:pt idx="6">
                  <c:v>38</c:v>
                </c:pt>
                <c:pt idx="7">
                  <c:v>31</c:v>
                </c:pt>
                <c:pt idx="8">
                  <c:v>29</c:v>
                </c:pt>
                <c:pt idx="9">
                  <c:v>36</c:v>
                </c:pt>
                <c:pt idx="10">
                  <c:v>34</c:v>
                </c:pt>
                <c:pt idx="11">
                  <c:v>28</c:v>
                </c:pt>
                <c:pt idx="12">
                  <c:v>31</c:v>
                </c:pt>
                <c:pt idx="13">
                  <c:v>34</c:v>
                </c:pt>
                <c:pt idx="14">
                  <c:v>31</c:v>
                </c:pt>
                <c:pt idx="15">
                  <c:v>23</c:v>
                </c:pt>
                <c:pt idx="16">
                  <c:v>38</c:v>
                </c:pt>
                <c:pt idx="17">
                  <c:v>31</c:v>
                </c:pt>
                <c:pt idx="18">
                  <c:v>19</c:v>
                </c:pt>
                <c:pt idx="19">
                  <c:v>29</c:v>
                </c:pt>
                <c:pt idx="20">
                  <c:v>24</c:v>
                </c:pt>
                <c:pt idx="21">
                  <c:v>21</c:v>
                </c:pt>
                <c:pt idx="22">
                  <c:v>23</c:v>
                </c:pt>
                <c:pt idx="23">
                  <c:v>19</c:v>
                </c:pt>
                <c:pt idx="24">
                  <c:v>17</c:v>
                </c:pt>
                <c:pt idx="25">
                  <c:v>18</c:v>
                </c:pt>
                <c:pt idx="26">
                  <c:v>13</c:v>
                </c:pt>
                <c:pt idx="27">
                  <c:v>7</c:v>
                </c:pt>
                <c:pt idx="28">
                  <c:v>9</c:v>
                </c:pt>
                <c:pt idx="29">
                  <c:v>5</c:v>
                </c:pt>
                <c:pt idx="30">
                  <c:v>5</c:v>
                </c:pt>
              </c:numCache>
            </c:numRef>
          </c:val>
          <c:bubble3D val="1"/>
        </c:ser>
        <c:ser>
          <c:idx val="3"/>
          <c:order val="3"/>
          <c:tx>
            <c:strRef>
              <c:f>'Distribuição entradas na PR''s'!$E$1</c:f>
              <c:strCache>
                <c:ptCount val="1"/>
                <c:pt idx="0">
                  <c:v>fev/18</c:v>
                </c:pt>
              </c:strCache>
            </c:strRef>
          </c:tx>
          <c:spPr>
            <a:ln>
              <a:solidFill>
                <a:srgbClr val="FF00FF"/>
              </a:solidFill>
            </a:ln>
          </c:spPr>
          <c:marker>
            <c:symbol val="none"/>
          </c:marker>
          <c:cat>
            <c:strRef>
              <c:f>'Distribuição entradas na PR''s'!$A$2:$A$32</c:f>
              <c:strCache>
                <c:ptCount val="31"/>
                <c:pt idx="0">
                  <c:v>PRIQ</c:v>
                </c:pt>
                <c:pt idx="1">
                  <c:v>PRPJ</c:v>
                </c:pt>
                <c:pt idx="2">
                  <c:v>PRIP</c:v>
                </c:pt>
                <c:pt idx="3">
                  <c:v>PRPE</c:v>
                </c:pt>
                <c:pt idx="4">
                  <c:v>PRST</c:v>
                </c:pt>
                <c:pt idx="5">
                  <c:v>PRSE</c:v>
                </c:pt>
                <c:pt idx="6">
                  <c:v>PRBT</c:v>
                </c:pt>
                <c:pt idx="7">
                  <c:v>PRCV</c:v>
                </c:pt>
                <c:pt idx="8">
                  <c:v>PRSA</c:v>
                </c:pt>
                <c:pt idx="9">
                  <c:v>PRMO</c:v>
                </c:pt>
                <c:pt idx="10">
                  <c:v>PRMB</c:v>
                </c:pt>
                <c:pt idx="11">
                  <c:v>PRFO</c:v>
                </c:pt>
                <c:pt idx="12">
                  <c:v>PRMG</c:v>
                </c:pt>
                <c:pt idx="13">
                  <c:v>PRPI</c:v>
                </c:pt>
                <c:pt idx="14">
                  <c:v>PRLA</c:v>
                </c:pt>
                <c:pt idx="15">
                  <c:v>PRCS</c:v>
                </c:pt>
                <c:pt idx="16">
                  <c:v>PRVM</c:v>
                </c:pt>
                <c:pt idx="17">
                  <c:v>PRCL</c:v>
                </c:pt>
                <c:pt idx="18">
                  <c:v>PRAF</c:v>
                </c:pt>
                <c:pt idx="19">
                  <c:v>PRAD</c:v>
                </c:pt>
                <c:pt idx="20">
                  <c:v>PRIT</c:v>
                </c:pt>
                <c:pt idx="21">
                  <c:v>PRSP</c:v>
                </c:pt>
                <c:pt idx="22">
                  <c:v>PRSM</c:v>
                </c:pt>
                <c:pt idx="23">
                  <c:v>PRJT</c:v>
                </c:pt>
                <c:pt idx="24">
                  <c:v>PRMP</c:v>
                </c:pt>
                <c:pt idx="25">
                  <c:v>PRG</c:v>
                </c:pt>
                <c:pt idx="26">
                  <c:v>PRJA</c:v>
                </c:pt>
                <c:pt idx="27">
                  <c:v>PREM</c:v>
                </c:pt>
                <c:pt idx="28">
                  <c:v>PRPA</c:v>
                </c:pt>
                <c:pt idx="29">
                  <c:v>PRPR</c:v>
                </c:pt>
                <c:pt idx="30">
                  <c:v>PRCT</c:v>
                </c:pt>
              </c:strCache>
            </c:strRef>
          </c:cat>
          <c:val>
            <c:numRef>
              <c:f>'Distribuição entradas na PR''s'!$E$2:$E$32</c:f>
              <c:numCache>
                <c:formatCode>General</c:formatCode>
                <c:ptCount val="31"/>
                <c:pt idx="0">
                  <c:v>65</c:v>
                </c:pt>
                <c:pt idx="1">
                  <c:v>64</c:v>
                </c:pt>
                <c:pt idx="2">
                  <c:v>39</c:v>
                </c:pt>
                <c:pt idx="3">
                  <c:v>45</c:v>
                </c:pt>
                <c:pt idx="4">
                  <c:v>46</c:v>
                </c:pt>
                <c:pt idx="5">
                  <c:v>34</c:v>
                </c:pt>
                <c:pt idx="6">
                  <c:v>44</c:v>
                </c:pt>
                <c:pt idx="7">
                  <c:v>31</c:v>
                </c:pt>
                <c:pt idx="8">
                  <c:v>27</c:v>
                </c:pt>
                <c:pt idx="9">
                  <c:v>27</c:v>
                </c:pt>
                <c:pt idx="10">
                  <c:v>39</c:v>
                </c:pt>
                <c:pt idx="11">
                  <c:v>26</c:v>
                </c:pt>
                <c:pt idx="12">
                  <c:v>29</c:v>
                </c:pt>
                <c:pt idx="13">
                  <c:v>29</c:v>
                </c:pt>
                <c:pt idx="14">
                  <c:v>31</c:v>
                </c:pt>
                <c:pt idx="15">
                  <c:v>33</c:v>
                </c:pt>
                <c:pt idx="16">
                  <c:v>22</c:v>
                </c:pt>
                <c:pt idx="17">
                  <c:v>27</c:v>
                </c:pt>
                <c:pt idx="18">
                  <c:v>24</c:v>
                </c:pt>
                <c:pt idx="19">
                  <c:v>18</c:v>
                </c:pt>
                <c:pt idx="20">
                  <c:v>20</c:v>
                </c:pt>
                <c:pt idx="21">
                  <c:v>17</c:v>
                </c:pt>
                <c:pt idx="22">
                  <c:v>23</c:v>
                </c:pt>
                <c:pt idx="23">
                  <c:v>9</c:v>
                </c:pt>
                <c:pt idx="24">
                  <c:v>18</c:v>
                </c:pt>
                <c:pt idx="25">
                  <c:v>10</c:v>
                </c:pt>
                <c:pt idx="26">
                  <c:v>9</c:v>
                </c:pt>
                <c:pt idx="27">
                  <c:v>11</c:v>
                </c:pt>
                <c:pt idx="28">
                  <c:v>7</c:v>
                </c:pt>
                <c:pt idx="29">
                  <c:v>1</c:v>
                </c:pt>
                <c:pt idx="30">
                  <c:v>0</c:v>
                </c:pt>
              </c:numCache>
            </c:numRef>
          </c:val>
          <c:bubble3D val="1"/>
        </c:ser>
        <c:ser>
          <c:idx val="4"/>
          <c:order val="4"/>
          <c:tx>
            <c:strRef>
              <c:f>'Distribuição entradas na PR''s'!$F$1</c:f>
              <c:strCache>
                <c:ptCount val="1"/>
                <c:pt idx="0">
                  <c:v>jan/18</c:v>
                </c:pt>
              </c:strCache>
            </c:strRef>
          </c:tx>
          <c:spPr>
            <a:ln>
              <a:solidFill>
                <a:srgbClr val="00FFFF"/>
              </a:solidFill>
            </a:ln>
          </c:spPr>
          <c:marker>
            <c:symbol val="none"/>
          </c:marker>
          <c:cat>
            <c:strRef>
              <c:f>'Distribuição entradas na PR''s'!$A$2:$A$32</c:f>
              <c:strCache>
                <c:ptCount val="31"/>
                <c:pt idx="0">
                  <c:v>PRIQ</c:v>
                </c:pt>
                <c:pt idx="1">
                  <c:v>PRPJ</c:v>
                </c:pt>
                <c:pt idx="2">
                  <c:v>PRIP</c:v>
                </c:pt>
                <c:pt idx="3">
                  <c:v>PRPE</c:v>
                </c:pt>
                <c:pt idx="4">
                  <c:v>PRST</c:v>
                </c:pt>
                <c:pt idx="5">
                  <c:v>PRSE</c:v>
                </c:pt>
                <c:pt idx="6">
                  <c:v>PRBT</c:v>
                </c:pt>
                <c:pt idx="7">
                  <c:v>PRCV</c:v>
                </c:pt>
                <c:pt idx="8">
                  <c:v>PRSA</c:v>
                </c:pt>
                <c:pt idx="9">
                  <c:v>PRMO</c:v>
                </c:pt>
                <c:pt idx="10">
                  <c:v>PRMB</c:v>
                </c:pt>
                <c:pt idx="11">
                  <c:v>PRFO</c:v>
                </c:pt>
                <c:pt idx="12">
                  <c:v>PRMG</c:v>
                </c:pt>
                <c:pt idx="13">
                  <c:v>PRPI</c:v>
                </c:pt>
                <c:pt idx="14">
                  <c:v>PRLA</c:v>
                </c:pt>
                <c:pt idx="15">
                  <c:v>PRCS</c:v>
                </c:pt>
                <c:pt idx="16">
                  <c:v>PRVM</c:v>
                </c:pt>
                <c:pt idx="17">
                  <c:v>PRCL</c:v>
                </c:pt>
                <c:pt idx="18">
                  <c:v>PRAF</c:v>
                </c:pt>
                <c:pt idx="19">
                  <c:v>PRAD</c:v>
                </c:pt>
                <c:pt idx="20">
                  <c:v>PRIT</c:v>
                </c:pt>
                <c:pt idx="21">
                  <c:v>PRSP</c:v>
                </c:pt>
                <c:pt idx="22">
                  <c:v>PRSM</c:v>
                </c:pt>
                <c:pt idx="23">
                  <c:v>PRJT</c:v>
                </c:pt>
                <c:pt idx="24">
                  <c:v>PRMP</c:v>
                </c:pt>
                <c:pt idx="25">
                  <c:v>PRG</c:v>
                </c:pt>
                <c:pt idx="26">
                  <c:v>PRJA</c:v>
                </c:pt>
                <c:pt idx="27">
                  <c:v>PREM</c:v>
                </c:pt>
                <c:pt idx="28">
                  <c:v>PRPA</c:v>
                </c:pt>
                <c:pt idx="29">
                  <c:v>PRPR</c:v>
                </c:pt>
                <c:pt idx="30">
                  <c:v>PRCT</c:v>
                </c:pt>
              </c:strCache>
            </c:strRef>
          </c:cat>
          <c:val>
            <c:numRef>
              <c:f>'Distribuição entradas na PR''s'!$F$2:$F$32</c:f>
              <c:numCache>
                <c:formatCode>General</c:formatCode>
                <c:ptCount val="31"/>
                <c:pt idx="0">
                  <c:v>63</c:v>
                </c:pt>
                <c:pt idx="1">
                  <c:v>39</c:v>
                </c:pt>
                <c:pt idx="2">
                  <c:v>66</c:v>
                </c:pt>
                <c:pt idx="3">
                  <c:v>55</c:v>
                </c:pt>
                <c:pt idx="4">
                  <c:v>63</c:v>
                </c:pt>
                <c:pt idx="5">
                  <c:v>49</c:v>
                </c:pt>
                <c:pt idx="6">
                  <c:v>49</c:v>
                </c:pt>
                <c:pt idx="7">
                  <c:v>42</c:v>
                </c:pt>
                <c:pt idx="8">
                  <c:v>48</c:v>
                </c:pt>
                <c:pt idx="9">
                  <c:v>48</c:v>
                </c:pt>
                <c:pt idx="10">
                  <c:v>30</c:v>
                </c:pt>
                <c:pt idx="11">
                  <c:v>43</c:v>
                </c:pt>
                <c:pt idx="12">
                  <c:v>41</c:v>
                </c:pt>
                <c:pt idx="13">
                  <c:v>34</c:v>
                </c:pt>
                <c:pt idx="14">
                  <c:v>30</c:v>
                </c:pt>
                <c:pt idx="15">
                  <c:v>23</c:v>
                </c:pt>
                <c:pt idx="16">
                  <c:v>30</c:v>
                </c:pt>
                <c:pt idx="17">
                  <c:v>36</c:v>
                </c:pt>
                <c:pt idx="18">
                  <c:v>27</c:v>
                </c:pt>
                <c:pt idx="19">
                  <c:v>17</c:v>
                </c:pt>
                <c:pt idx="20">
                  <c:v>17</c:v>
                </c:pt>
                <c:pt idx="21">
                  <c:v>19</c:v>
                </c:pt>
                <c:pt idx="22">
                  <c:v>17</c:v>
                </c:pt>
                <c:pt idx="23">
                  <c:v>24</c:v>
                </c:pt>
                <c:pt idx="24">
                  <c:v>20</c:v>
                </c:pt>
                <c:pt idx="25">
                  <c:v>16</c:v>
                </c:pt>
                <c:pt idx="26">
                  <c:v>17</c:v>
                </c:pt>
                <c:pt idx="27">
                  <c:v>10</c:v>
                </c:pt>
                <c:pt idx="28">
                  <c:v>3</c:v>
                </c:pt>
                <c:pt idx="29">
                  <c:v>6</c:v>
                </c:pt>
                <c:pt idx="30">
                  <c:v>2</c:v>
                </c:pt>
              </c:numCache>
            </c:numRef>
          </c:val>
          <c:bubble3D val="1"/>
        </c:ser>
        <c:axId val="84543744"/>
        <c:axId val="84557824"/>
      </c:radarChart>
      <c:catAx>
        <c:axId val="84543744"/>
        <c:scaling>
          <c:orientation val="minMax"/>
        </c:scaling>
        <c:axPos val="b"/>
        <c:majorGridlines/>
        <c:numFmt formatCode="mmm/yy" sourceLinked="1"/>
        <c:tickLblPos val="nextTo"/>
        <c:crossAx val="84557824"/>
        <c:crosses val="autoZero"/>
        <c:auto val="1"/>
        <c:lblAlgn val="ctr"/>
        <c:lblOffset val="100"/>
      </c:catAx>
      <c:valAx>
        <c:axId val="84557824"/>
        <c:scaling>
          <c:orientation val="minMax"/>
        </c:scaling>
        <c:axPos val="l"/>
        <c:majorGridlines/>
        <c:numFmt formatCode="General" sourceLinked="1"/>
        <c:tickLblPos val="nextTo"/>
        <c:crossAx val="84543744"/>
        <c:crosses val="autoZero"/>
        <c:crossBetween val="between"/>
      </c:valAx>
      <c:spPr>
        <a:solidFill>
          <a:schemeClr val="bg1">
            <a:lumMod val="85000"/>
          </a:schemeClr>
        </a:solidFill>
      </c:spPr>
    </c:plotArea>
    <c:legend>
      <c:legendPos val="r"/>
      <c:layout>
        <c:manualLayout>
          <c:xMode val="edge"/>
          <c:yMode val="edge"/>
          <c:x val="0.84249235014296675"/>
          <c:y val="0.36954123180139725"/>
          <c:w val="9.6928076779970659E-2"/>
          <c:h val="0.18748481527537592"/>
        </c:manualLayout>
      </c:layout>
      <c:txPr>
        <a:bodyPr/>
        <a:lstStyle/>
        <a:p>
          <a:pPr rtl="0">
            <a:defRPr/>
          </a:pPr>
          <a:endParaRPr lang="pt-BR"/>
        </a:p>
      </c:txPr>
    </c:legend>
    <c:plotVisOnly val="1"/>
  </c:chart>
  <c:printSettings>
    <c:headerFooter/>
    <c:pageMargins b="0.78740157499999996" l="0.511811024" r="0.511811024" t="0.78740157499999996" header="0.31496062000000036" footer="0.31496062000000036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>
        <c:manualLayout>
          <c:layoutTarget val="inner"/>
          <c:xMode val="edge"/>
          <c:yMode val="edge"/>
          <c:x val="0.10716885389326336"/>
          <c:y val="0.16251166520851534"/>
          <c:w val="0.60284492563429626"/>
          <c:h val="0.72150845727617474"/>
        </c:manualLayout>
      </c:layout>
      <c:lineChart>
        <c:grouping val="standard"/>
        <c:ser>
          <c:idx val="0"/>
          <c:order val="0"/>
          <c:marker>
            <c:symbol val="none"/>
          </c:marker>
          <c:trendline>
            <c:name>Linha de tendência</c:name>
            <c:trendlineType val="poly"/>
            <c:order val="2"/>
          </c:trendline>
          <c:cat>
            <c:strRef>
              <c:f>Protocolos!$A$11:$A$15</c:f>
              <c:strCache>
                <c:ptCount val="5"/>
                <c:pt idx="0">
                  <c:v>jan/18*</c:v>
                </c:pt>
                <c:pt idx="1">
                  <c:v>fev/18</c:v>
                </c:pt>
                <c:pt idx="2">
                  <c:v>mar/18</c:v>
                </c:pt>
                <c:pt idx="3">
                  <c:v>abr/18</c:v>
                </c:pt>
                <c:pt idx="4">
                  <c:v>mai/18</c:v>
                </c:pt>
              </c:strCache>
            </c:strRef>
          </c:cat>
          <c:val>
            <c:numRef>
              <c:f>Protocolos!$B$11:$B$15</c:f>
              <c:numCache>
                <c:formatCode>#,##0</c:formatCode>
                <c:ptCount val="5"/>
                <c:pt idx="0">
                  <c:v>1860</c:v>
                </c:pt>
                <c:pt idx="1">
                  <c:v>1979</c:v>
                </c:pt>
                <c:pt idx="2">
                  <c:v>2332</c:v>
                </c:pt>
                <c:pt idx="3">
                  <c:v>2824</c:v>
                </c:pt>
                <c:pt idx="4">
                  <c:v>2229</c:v>
                </c:pt>
              </c:numCache>
            </c:numRef>
          </c:val>
        </c:ser>
        <c:marker val="1"/>
        <c:axId val="72575232"/>
        <c:axId val="72577024"/>
      </c:lineChart>
      <c:catAx>
        <c:axId val="72575232"/>
        <c:scaling>
          <c:orientation val="minMax"/>
        </c:scaling>
        <c:axPos val="b"/>
        <c:tickLblPos val="nextTo"/>
        <c:crossAx val="72577024"/>
        <c:crosses val="autoZero"/>
        <c:auto val="1"/>
        <c:lblAlgn val="ctr"/>
        <c:lblOffset val="100"/>
      </c:catAx>
      <c:valAx>
        <c:axId val="72577024"/>
        <c:scaling>
          <c:orientation val="minMax"/>
        </c:scaling>
        <c:axPos val="l"/>
        <c:majorGridlines/>
        <c:numFmt formatCode="#,##0" sourceLinked="1"/>
        <c:tickLblPos val="nextTo"/>
        <c:crossAx val="72575232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8740157499999996" l="0.511811024" r="0.511811024" t="0.78740157499999996" header="0.31496062000000041" footer="0.31496062000000041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>
        <c:manualLayout>
          <c:layoutTarget val="inner"/>
          <c:xMode val="edge"/>
          <c:yMode val="edge"/>
          <c:x val="8.1941690012915111E-2"/>
          <c:y val="0.12043803745738865"/>
          <c:w val="0.76670808574929961"/>
          <c:h val="0.62931701340727664"/>
        </c:manualLayout>
      </c:layout>
      <c:barChart>
        <c:barDir val="col"/>
        <c:grouping val="clustered"/>
        <c:ser>
          <c:idx val="0"/>
          <c:order val="0"/>
          <c:tx>
            <c:strRef>
              <c:f>Plan14!$R$2</c:f>
              <c:strCache>
                <c:ptCount val="1"/>
                <c:pt idx="0">
                  <c:v>mai/18</c:v>
                </c:pt>
              </c:strCache>
            </c:strRef>
          </c:tx>
          <c:cat>
            <c:strRef>
              <c:f>Plan14!$Q$3:$Q$12</c:f>
              <c:strCache>
                <c:ptCount val="10"/>
                <c:pt idx="0">
                  <c:v>SMPR¹</c:v>
                </c:pt>
                <c:pt idx="1">
                  <c:v>AMLURB¹</c:v>
                </c:pt>
                <c:pt idx="2">
                  <c:v>SMS</c:v>
                </c:pt>
                <c:pt idx="3">
                  <c:v>SMT²</c:v>
                </c:pt>
                <c:pt idx="4">
                  <c:v>SF</c:v>
                </c:pt>
                <c:pt idx="5">
                  <c:v>SPTRANS²</c:v>
                </c:pt>
                <c:pt idx="6">
                  <c:v>CET²</c:v>
                </c:pt>
                <c:pt idx="7">
                  <c:v>SVMA</c:v>
                </c:pt>
                <c:pt idx="8">
                  <c:v>ILUME¹</c:v>
                </c:pt>
                <c:pt idx="9">
                  <c:v>SMADS</c:v>
                </c:pt>
              </c:strCache>
            </c:strRef>
          </c:cat>
          <c:val>
            <c:numRef>
              <c:f>Plan14!$R$3:$R$12</c:f>
              <c:numCache>
                <c:formatCode>General</c:formatCode>
                <c:ptCount val="10"/>
                <c:pt idx="0">
                  <c:v>92</c:v>
                </c:pt>
                <c:pt idx="1">
                  <c:v>272</c:v>
                </c:pt>
                <c:pt idx="2">
                  <c:v>71</c:v>
                </c:pt>
                <c:pt idx="3">
                  <c:v>4</c:v>
                </c:pt>
                <c:pt idx="4">
                  <c:v>62</c:v>
                </c:pt>
                <c:pt idx="5">
                  <c:v>82</c:v>
                </c:pt>
                <c:pt idx="6">
                  <c:v>76</c:v>
                </c:pt>
                <c:pt idx="7">
                  <c:v>15</c:v>
                </c:pt>
                <c:pt idx="8">
                  <c:v>36</c:v>
                </c:pt>
                <c:pt idx="9">
                  <c:v>21</c:v>
                </c:pt>
              </c:numCache>
            </c:numRef>
          </c:val>
        </c:ser>
        <c:ser>
          <c:idx val="1"/>
          <c:order val="1"/>
          <c:tx>
            <c:strRef>
              <c:f>Plan14!$S$2</c:f>
              <c:strCache>
                <c:ptCount val="1"/>
                <c:pt idx="0">
                  <c:v>abr/18</c:v>
                </c:pt>
              </c:strCache>
            </c:strRef>
          </c:tx>
          <c:cat>
            <c:strRef>
              <c:f>Plan14!$Q$3:$Q$12</c:f>
              <c:strCache>
                <c:ptCount val="10"/>
                <c:pt idx="0">
                  <c:v>SMPR¹</c:v>
                </c:pt>
                <c:pt idx="1">
                  <c:v>AMLURB¹</c:v>
                </c:pt>
                <c:pt idx="2">
                  <c:v>SMS</c:v>
                </c:pt>
                <c:pt idx="3">
                  <c:v>SMT²</c:v>
                </c:pt>
                <c:pt idx="4">
                  <c:v>SF</c:v>
                </c:pt>
                <c:pt idx="5">
                  <c:v>SPTRANS²</c:v>
                </c:pt>
                <c:pt idx="6">
                  <c:v>CET²</c:v>
                </c:pt>
                <c:pt idx="7">
                  <c:v>SVMA</c:v>
                </c:pt>
                <c:pt idx="8">
                  <c:v>ILUME¹</c:v>
                </c:pt>
                <c:pt idx="9">
                  <c:v>SMADS</c:v>
                </c:pt>
              </c:strCache>
            </c:strRef>
          </c:cat>
          <c:val>
            <c:numRef>
              <c:f>Plan14!$S$3:$S$12</c:f>
              <c:numCache>
                <c:formatCode>General</c:formatCode>
                <c:ptCount val="10"/>
                <c:pt idx="0">
                  <c:v>562</c:v>
                </c:pt>
                <c:pt idx="1">
                  <c:v>0</c:v>
                </c:pt>
                <c:pt idx="2">
                  <c:v>90</c:v>
                </c:pt>
                <c:pt idx="3">
                  <c:v>78</c:v>
                </c:pt>
                <c:pt idx="4">
                  <c:v>3</c:v>
                </c:pt>
                <c:pt idx="5">
                  <c:v>0</c:v>
                </c:pt>
                <c:pt idx="6">
                  <c:v>0</c:v>
                </c:pt>
                <c:pt idx="7">
                  <c:v>11</c:v>
                </c:pt>
                <c:pt idx="8">
                  <c:v>0</c:v>
                </c:pt>
                <c:pt idx="9">
                  <c:v>8</c:v>
                </c:pt>
              </c:numCache>
            </c:numRef>
          </c:val>
        </c:ser>
        <c:ser>
          <c:idx val="2"/>
          <c:order val="2"/>
          <c:tx>
            <c:strRef>
              <c:f>Plan14!$T$2</c:f>
              <c:strCache>
                <c:ptCount val="1"/>
                <c:pt idx="0">
                  <c:v>mar/18</c:v>
                </c:pt>
              </c:strCache>
            </c:strRef>
          </c:tx>
          <c:cat>
            <c:strRef>
              <c:f>Plan14!$Q$3:$Q$12</c:f>
              <c:strCache>
                <c:ptCount val="10"/>
                <c:pt idx="0">
                  <c:v>SMPR¹</c:v>
                </c:pt>
                <c:pt idx="1">
                  <c:v>AMLURB¹</c:v>
                </c:pt>
                <c:pt idx="2">
                  <c:v>SMS</c:v>
                </c:pt>
                <c:pt idx="3">
                  <c:v>SMT²</c:v>
                </c:pt>
                <c:pt idx="4">
                  <c:v>SF</c:v>
                </c:pt>
                <c:pt idx="5">
                  <c:v>SPTRANS²</c:v>
                </c:pt>
                <c:pt idx="6">
                  <c:v>CET²</c:v>
                </c:pt>
                <c:pt idx="7">
                  <c:v>SVMA</c:v>
                </c:pt>
                <c:pt idx="8">
                  <c:v>ILUME¹</c:v>
                </c:pt>
                <c:pt idx="9">
                  <c:v>SMADS</c:v>
                </c:pt>
              </c:strCache>
            </c:strRef>
          </c:cat>
          <c:val>
            <c:numRef>
              <c:f>Plan14!$T$3:$T$12</c:f>
              <c:numCache>
                <c:formatCode>General</c:formatCode>
                <c:ptCount val="10"/>
                <c:pt idx="0">
                  <c:v>388</c:v>
                </c:pt>
                <c:pt idx="1">
                  <c:v>0</c:v>
                </c:pt>
                <c:pt idx="2">
                  <c:v>67</c:v>
                </c:pt>
                <c:pt idx="3">
                  <c:v>73</c:v>
                </c:pt>
                <c:pt idx="4">
                  <c:v>32</c:v>
                </c:pt>
                <c:pt idx="5">
                  <c:v>0</c:v>
                </c:pt>
                <c:pt idx="6">
                  <c:v>0</c:v>
                </c:pt>
                <c:pt idx="7">
                  <c:v>10</c:v>
                </c:pt>
                <c:pt idx="8">
                  <c:v>0</c:v>
                </c:pt>
                <c:pt idx="9">
                  <c:v>4</c:v>
                </c:pt>
              </c:numCache>
            </c:numRef>
          </c:val>
        </c:ser>
        <c:axId val="72668672"/>
        <c:axId val="72670208"/>
      </c:barChart>
      <c:catAx>
        <c:axId val="72668672"/>
        <c:scaling>
          <c:orientation val="minMax"/>
        </c:scaling>
        <c:axPos val="b"/>
        <c:numFmt formatCode="mmm/yy" sourceLinked="1"/>
        <c:tickLblPos val="nextTo"/>
        <c:crossAx val="72670208"/>
        <c:crosses val="autoZero"/>
        <c:auto val="1"/>
        <c:lblAlgn val="ctr"/>
        <c:lblOffset val="100"/>
      </c:catAx>
      <c:valAx>
        <c:axId val="72670208"/>
        <c:scaling>
          <c:orientation val="minMax"/>
          <c:max val="570"/>
          <c:min val="0"/>
        </c:scaling>
        <c:axPos val="l"/>
        <c:majorGridlines/>
        <c:numFmt formatCode="General" sourceLinked="1"/>
        <c:tickLblPos val="nextTo"/>
        <c:crossAx val="72668672"/>
        <c:crosses val="autoZero"/>
        <c:crossBetween val="between"/>
        <c:majorUnit val="50"/>
      </c:valAx>
      <c:spPr>
        <a:solidFill>
          <a:sysClr val="window" lastClr="FFFFFF">
            <a:lumMod val="85000"/>
          </a:sysClr>
        </a:solidFill>
      </c:spPr>
    </c:plotArea>
    <c:legend>
      <c:legendPos val="r"/>
      <c:layout>
        <c:manualLayout>
          <c:xMode val="edge"/>
          <c:yMode val="edge"/>
          <c:x val="0.87132665110815322"/>
          <c:y val="0.36217923761756982"/>
          <c:w val="9.5021659280110027E-2"/>
          <c:h val="0.15037762527157963"/>
        </c:manualLayout>
      </c:layout>
    </c:legend>
    <c:plotVisOnly val="1"/>
  </c:chart>
  <c:printSettings>
    <c:headerFooter/>
    <c:pageMargins b="0.78740157499999996" l="0.511811024" r="0.511811024" t="0.78740157499999996" header="0.31496062000000052" footer="0.3149606200000005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>
        <c:manualLayout>
          <c:layoutTarget val="inner"/>
          <c:xMode val="edge"/>
          <c:yMode val="edge"/>
          <c:x val="0.12150829562594265"/>
          <c:y val="0.16071775402995458"/>
          <c:w val="0.6905715292375787"/>
          <c:h val="0.62982936669420087"/>
        </c:manualLayout>
      </c:layout>
      <c:barChart>
        <c:barDir val="col"/>
        <c:grouping val="clustered"/>
        <c:ser>
          <c:idx val="0"/>
          <c:order val="0"/>
          <c:tx>
            <c:strRef>
              <c:f>Plan14!$Q$3</c:f>
              <c:strCache>
                <c:ptCount val="1"/>
                <c:pt idx="0">
                  <c:v>SMPR¹</c:v>
                </c:pt>
              </c:strCache>
            </c:strRef>
          </c:tx>
          <c:cat>
            <c:numRef>
              <c:f>Plan14!$R$2:$T$2</c:f>
              <c:numCache>
                <c:formatCode>mmm/yy</c:formatCode>
                <c:ptCount val="3"/>
                <c:pt idx="0">
                  <c:v>43221</c:v>
                </c:pt>
                <c:pt idx="1">
                  <c:v>43191</c:v>
                </c:pt>
                <c:pt idx="2">
                  <c:v>43160</c:v>
                </c:pt>
              </c:numCache>
            </c:numRef>
          </c:cat>
          <c:val>
            <c:numRef>
              <c:f>Plan14!$R$3:$T$3</c:f>
              <c:numCache>
                <c:formatCode>General</c:formatCode>
                <c:ptCount val="3"/>
                <c:pt idx="0">
                  <c:v>92</c:v>
                </c:pt>
                <c:pt idx="1">
                  <c:v>562</c:v>
                </c:pt>
                <c:pt idx="2">
                  <c:v>388</c:v>
                </c:pt>
              </c:numCache>
            </c:numRef>
          </c:val>
        </c:ser>
        <c:ser>
          <c:idx val="1"/>
          <c:order val="1"/>
          <c:tx>
            <c:strRef>
              <c:f>Plan14!$Q$4</c:f>
              <c:strCache>
                <c:ptCount val="1"/>
                <c:pt idx="0">
                  <c:v>AMLURB¹</c:v>
                </c:pt>
              </c:strCache>
            </c:strRef>
          </c:tx>
          <c:cat>
            <c:numRef>
              <c:f>Plan14!$R$2:$T$2</c:f>
              <c:numCache>
                <c:formatCode>mmm/yy</c:formatCode>
                <c:ptCount val="3"/>
                <c:pt idx="0">
                  <c:v>43221</c:v>
                </c:pt>
                <c:pt idx="1">
                  <c:v>43191</c:v>
                </c:pt>
                <c:pt idx="2">
                  <c:v>43160</c:v>
                </c:pt>
              </c:numCache>
            </c:numRef>
          </c:cat>
          <c:val>
            <c:numRef>
              <c:f>Plan14!$R$4:$T$4</c:f>
              <c:numCache>
                <c:formatCode>General</c:formatCode>
                <c:ptCount val="3"/>
                <c:pt idx="0">
                  <c:v>272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2"/>
          <c:order val="2"/>
          <c:tx>
            <c:strRef>
              <c:f>Plan14!$Q$5</c:f>
              <c:strCache>
                <c:ptCount val="1"/>
                <c:pt idx="0">
                  <c:v>SMS</c:v>
                </c:pt>
              </c:strCache>
            </c:strRef>
          </c:tx>
          <c:cat>
            <c:numRef>
              <c:f>Plan14!$R$2:$T$2</c:f>
              <c:numCache>
                <c:formatCode>mmm/yy</c:formatCode>
                <c:ptCount val="3"/>
                <c:pt idx="0">
                  <c:v>43221</c:v>
                </c:pt>
                <c:pt idx="1">
                  <c:v>43191</c:v>
                </c:pt>
                <c:pt idx="2">
                  <c:v>43160</c:v>
                </c:pt>
              </c:numCache>
            </c:numRef>
          </c:cat>
          <c:val>
            <c:numRef>
              <c:f>Plan14!$R$5:$T$5</c:f>
              <c:numCache>
                <c:formatCode>General</c:formatCode>
                <c:ptCount val="3"/>
                <c:pt idx="0">
                  <c:v>71</c:v>
                </c:pt>
                <c:pt idx="1">
                  <c:v>90</c:v>
                </c:pt>
                <c:pt idx="2">
                  <c:v>67</c:v>
                </c:pt>
              </c:numCache>
            </c:numRef>
          </c:val>
        </c:ser>
        <c:ser>
          <c:idx val="3"/>
          <c:order val="3"/>
          <c:tx>
            <c:strRef>
              <c:f>Plan14!$Q$6</c:f>
              <c:strCache>
                <c:ptCount val="1"/>
                <c:pt idx="0">
                  <c:v>SMT²</c:v>
                </c:pt>
              </c:strCache>
            </c:strRef>
          </c:tx>
          <c:cat>
            <c:numRef>
              <c:f>Plan14!$R$2:$T$2</c:f>
              <c:numCache>
                <c:formatCode>mmm/yy</c:formatCode>
                <c:ptCount val="3"/>
                <c:pt idx="0">
                  <c:v>43221</c:v>
                </c:pt>
                <c:pt idx="1">
                  <c:v>43191</c:v>
                </c:pt>
                <c:pt idx="2">
                  <c:v>43160</c:v>
                </c:pt>
              </c:numCache>
            </c:numRef>
          </c:cat>
          <c:val>
            <c:numRef>
              <c:f>Plan14!$R$6:$T$6</c:f>
              <c:numCache>
                <c:formatCode>General</c:formatCode>
                <c:ptCount val="3"/>
                <c:pt idx="0">
                  <c:v>4</c:v>
                </c:pt>
                <c:pt idx="1">
                  <c:v>78</c:v>
                </c:pt>
                <c:pt idx="2">
                  <c:v>73</c:v>
                </c:pt>
              </c:numCache>
            </c:numRef>
          </c:val>
        </c:ser>
        <c:ser>
          <c:idx val="4"/>
          <c:order val="4"/>
          <c:tx>
            <c:strRef>
              <c:f>Plan14!$Q$7</c:f>
              <c:strCache>
                <c:ptCount val="1"/>
                <c:pt idx="0">
                  <c:v>SF</c:v>
                </c:pt>
              </c:strCache>
            </c:strRef>
          </c:tx>
          <c:cat>
            <c:numRef>
              <c:f>Plan14!$R$2:$T$2</c:f>
              <c:numCache>
                <c:formatCode>mmm/yy</c:formatCode>
                <c:ptCount val="3"/>
                <c:pt idx="0">
                  <c:v>43221</c:v>
                </c:pt>
                <c:pt idx="1">
                  <c:v>43191</c:v>
                </c:pt>
                <c:pt idx="2">
                  <c:v>43160</c:v>
                </c:pt>
              </c:numCache>
            </c:numRef>
          </c:cat>
          <c:val>
            <c:numRef>
              <c:f>Plan14!$R$7:$T$7</c:f>
              <c:numCache>
                <c:formatCode>General</c:formatCode>
                <c:ptCount val="3"/>
                <c:pt idx="0">
                  <c:v>62</c:v>
                </c:pt>
                <c:pt idx="1">
                  <c:v>3</c:v>
                </c:pt>
                <c:pt idx="2">
                  <c:v>32</c:v>
                </c:pt>
              </c:numCache>
            </c:numRef>
          </c:val>
        </c:ser>
        <c:ser>
          <c:idx val="5"/>
          <c:order val="5"/>
          <c:tx>
            <c:strRef>
              <c:f>Plan14!$Q$8</c:f>
              <c:strCache>
                <c:ptCount val="1"/>
                <c:pt idx="0">
                  <c:v>SPTRANS²</c:v>
                </c:pt>
              </c:strCache>
            </c:strRef>
          </c:tx>
          <c:cat>
            <c:numRef>
              <c:f>Plan14!$R$2:$T$2</c:f>
              <c:numCache>
                <c:formatCode>mmm/yy</c:formatCode>
                <c:ptCount val="3"/>
                <c:pt idx="0">
                  <c:v>43221</c:v>
                </c:pt>
                <c:pt idx="1">
                  <c:v>43191</c:v>
                </c:pt>
                <c:pt idx="2">
                  <c:v>43160</c:v>
                </c:pt>
              </c:numCache>
            </c:numRef>
          </c:cat>
          <c:val>
            <c:numRef>
              <c:f>Plan14!$R$8:$T$8</c:f>
              <c:numCache>
                <c:formatCode>General</c:formatCode>
                <c:ptCount val="3"/>
                <c:pt idx="0">
                  <c:v>82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6"/>
          <c:order val="6"/>
          <c:tx>
            <c:strRef>
              <c:f>Plan14!$Q$9</c:f>
              <c:strCache>
                <c:ptCount val="1"/>
                <c:pt idx="0">
                  <c:v>CET²</c:v>
                </c:pt>
              </c:strCache>
            </c:strRef>
          </c:tx>
          <c:cat>
            <c:numRef>
              <c:f>Plan14!$R$2:$T$2</c:f>
              <c:numCache>
                <c:formatCode>mmm/yy</c:formatCode>
                <c:ptCount val="3"/>
                <c:pt idx="0">
                  <c:v>43221</c:v>
                </c:pt>
                <c:pt idx="1">
                  <c:v>43191</c:v>
                </c:pt>
                <c:pt idx="2">
                  <c:v>43160</c:v>
                </c:pt>
              </c:numCache>
            </c:numRef>
          </c:cat>
          <c:val>
            <c:numRef>
              <c:f>Plan14!$R$9:$T$9</c:f>
              <c:numCache>
                <c:formatCode>General</c:formatCode>
                <c:ptCount val="3"/>
                <c:pt idx="0">
                  <c:v>76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7"/>
          <c:order val="7"/>
          <c:tx>
            <c:strRef>
              <c:f>Plan14!$Q$10</c:f>
              <c:strCache>
                <c:ptCount val="1"/>
                <c:pt idx="0">
                  <c:v>SVMA</c:v>
                </c:pt>
              </c:strCache>
            </c:strRef>
          </c:tx>
          <c:cat>
            <c:numRef>
              <c:f>Plan14!$R$2:$T$2</c:f>
              <c:numCache>
                <c:formatCode>mmm/yy</c:formatCode>
                <c:ptCount val="3"/>
                <c:pt idx="0">
                  <c:v>43221</c:v>
                </c:pt>
                <c:pt idx="1">
                  <c:v>43191</c:v>
                </c:pt>
                <c:pt idx="2">
                  <c:v>43160</c:v>
                </c:pt>
              </c:numCache>
            </c:numRef>
          </c:cat>
          <c:val>
            <c:numRef>
              <c:f>Plan14!$R$10:$T$10</c:f>
              <c:numCache>
                <c:formatCode>General</c:formatCode>
                <c:ptCount val="3"/>
                <c:pt idx="0">
                  <c:v>15</c:v>
                </c:pt>
                <c:pt idx="1">
                  <c:v>11</c:v>
                </c:pt>
                <c:pt idx="2">
                  <c:v>10</c:v>
                </c:pt>
              </c:numCache>
            </c:numRef>
          </c:val>
        </c:ser>
        <c:ser>
          <c:idx val="8"/>
          <c:order val="8"/>
          <c:tx>
            <c:strRef>
              <c:f>Plan14!$Q$11</c:f>
              <c:strCache>
                <c:ptCount val="1"/>
                <c:pt idx="0">
                  <c:v>ILUME¹</c:v>
                </c:pt>
              </c:strCache>
            </c:strRef>
          </c:tx>
          <c:cat>
            <c:numRef>
              <c:f>Plan14!$R$2:$T$2</c:f>
              <c:numCache>
                <c:formatCode>mmm/yy</c:formatCode>
                <c:ptCount val="3"/>
                <c:pt idx="0">
                  <c:v>43221</c:v>
                </c:pt>
                <c:pt idx="1">
                  <c:v>43191</c:v>
                </c:pt>
                <c:pt idx="2">
                  <c:v>43160</c:v>
                </c:pt>
              </c:numCache>
            </c:numRef>
          </c:cat>
          <c:val>
            <c:numRef>
              <c:f>Plan14!$R$11:$T$11</c:f>
              <c:numCache>
                <c:formatCode>General</c:formatCode>
                <c:ptCount val="3"/>
                <c:pt idx="0">
                  <c:v>36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9"/>
          <c:order val="9"/>
          <c:tx>
            <c:strRef>
              <c:f>Plan14!$Q$12</c:f>
              <c:strCache>
                <c:ptCount val="1"/>
                <c:pt idx="0">
                  <c:v>SMADS</c:v>
                </c:pt>
              </c:strCache>
            </c:strRef>
          </c:tx>
          <c:cat>
            <c:numRef>
              <c:f>Plan14!$R$2:$T$2</c:f>
              <c:numCache>
                <c:formatCode>mmm/yy</c:formatCode>
                <c:ptCount val="3"/>
                <c:pt idx="0">
                  <c:v>43221</c:v>
                </c:pt>
                <c:pt idx="1">
                  <c:v>43191</c:v>
                </c:pt>
                <c:pt idx="2">
                  <c:v>43160</c:v>
                </c:pt>
              </c:numCache>
            </c:numRef>
          </c:cat>
          <c:val>
            <c:numRef>
              <c:f>Plan14!$R$12:$T$12</c:f>
              <c:numCache>
                <c:formatCode>General</c:formatCode>
                <c:ptCount val="3"/>
                <c:pt idx="0">
                  <c:v>21</c:v>
                </c:pt>
                <c:pt idx="1">
                  <c:v>8</c:v>
                </c:pt>
                <c:pt idx="2">
                  <c:v>4</c:v>
                </c:pt>
              </c:numCache>
            </c:numRef>
          </c:val>
        </c:ser>
        <c:axId val="74385280"/>
        <c:axId val="74386816"/>
      </c:barChart>
      <c:dateAx>
        <c:axId val="74385280"/>
        <c:scaling>
          <c:orientation val="minMax"/>
        </c:scaling>
        <c:axPos val="b"/>
        <c:numFmt formatCode="mmm/yy" sourceLinked="1"/>
        <c:tickLblPos val="nextTo"/>
        <c:crossAx val="74386816"/>
        <c:crosses val="autoZero"/>
        <c:auto val="1"/>
        <c:lblOffset val="100"/>
      </c:dateAx>
      <c:valAx>
        <c:axId val="74386816"/>
        <c:scaling>
          <c:orientation val="minMax"/>
        </c:scaling>
        <c:axPos val="l"/>
        <c:majorGridlines/>
        <c:numFmt formatCode="General" sourceLinked="1"/>
        <c:tickLblPos val="nextTo"/>
        <c:crossAx val="74385280"/>
        <c:crosses val="autoZero"/>
        <c:crossBetween val="between"/>
      </c:valAx>
      <c:spPr>
        <a:solidFill>
          <a:sysClr val="window" lastClr="FFFFFF">
            <a:lumMod val="85000"/>
          </a:sysClr>
        </a:solidFill>
      </c:spPr>
    </c:plotArea>
    <c:legend>
      <c:legendPos val="r"/>
    </c:legend>
    <c:plotVisOnly val="1"/>
  </c:chart>
  <c:printSettings>
    <c:headerFooter/>
    <c:pageMargins b="0.78740157499999996" l="0.511811024" r="0.511811024" t="0.78740157499999996" header="0.31496062000000052" footer="0.3149606200000005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>
        <c:manualLayout>
          <c:layoutTarget val="inner"/>
          <c:xMode val="edge"/>
          <c:yMode val="edge"/>
          <c:x val="4.8379890486457681E-2"/>
          <c:y val="0.10179814891559615"/>
          <c:w val="0.88095972046047455"/>
          <c:h val="0.86279819568681682"/>
        </c:manualLayout>
      </c:layout>
      <c:ofPieChart>
        <c:ofPieType val="pie"/>
        <c:varyColors val="1"/>
        <c:ser>
          <c:idx val="0"/>
          <c:order val="0"/>
          <c:dPt>
            <c:idx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1"/>
            <c:spPr>
              <a:solidFill>
                <a:srgbClr val="00B0F0"/>
              </a:solidFill>
            </c:spPr>
          </c:dPt>
          <c:dPt>
            <c:idx val="3"/>
            <c:spPr>
              <a:solidFill>
                <a:srgbClr val="FF0000"/>
              </a:solidFill>
            </c:spPr>
          </c:dPt>
          <c:dPt>
            <c:idx val="5"/>
            <c:spPr>
              <a:solidFill>
                <a:schemeClr val="accent6">
                  <a:lumMod val="50000"/>
                </a:schemeClr>
              </a:solidFill>
            </c:spPr>
          </c:dPt>
          <c:dPt>
            <c:idx val="6"/>
            <c:spPr>
              <a:solidFill>
                <a:srgbClr val="FFFF00"/>
              </a:solidFill>
            </c:spPr>
          </c:dPt>
          <c:dPt>
            <c:idx val="7"/>
            <c:spPr>
              <a:solidFill>
                <a:srgbClr val="FF00FF"/>
              </a:solidFill>
            </c:spPr>
          </c:dPt>
          <c:dPt>
            <c:idx val="10"/>
            <c:spPr>
              <a:solidFill>
                <a:srgbClr val="00FFFF"/>
              </a:solidFill>
            </c:spPr>
          </c:dPt>
          <c:dPt>
            <c:idx val="11"/>
            <c:spPr>
              <a:solidFill>
                <a:schemeClr val="accent2">
                  <a:lumMod val="20000"/>
                  <a:lumOff val="80000"/>
                </a:schemeClr>
              </a:solidFill>
            </c:spPr>
          </c:dPt>
          <c:dPt>
            <c:idx val="12"/>
            <c:spPr>
              <a:solidFill>
                <a:schemeClr val="tx1"/>
              </a:solidFill>
            </c:spPr>
          </c:dPt>
          <c:dPt>
            <c:idx val="13"/>
            <c:spPr>
              <a:solidFill>
                <a:srgbClr val="66FF33"/>
              </a:solidFill>
            </c:spPr>
          </c:dPt>
          <c:dPt>
            <c:idx val="14"/>
            <c:spPr>
              <a:solidFill>
                <a:srgbClr val="CC99FF"/>
              </a:solidFill>
            </c:spPr>
          </c:dPt>
          <c:dPt>
            <c:idx val="15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 sz="1100" b="1"/>
                      <a:t>S</a:t>
                    </a:r>
                    <a:r>
                      <a:rPr lang="en-US"/>
                      <a:t>MADS</a:t>
                    </a:r>
                  </a:p>
                </c:rich>
              </c:tx>
              <c:showCatName val="1"/>
            </c:dLbl>
            <c:dLbl>
              <c:idx val="1"/>
              <c:layout>
                <c:manualLayout>
                  <c:x val="1.5115956250149578E-2"/>
                  <c:y val="-3.7904899892187466E-3"/>
                </c:manualLayout>
              </c:layout>
              <c:tx>
                <c:rich>
                  <a:bodyPr/>
                  <a:lstStyle/>
                  <a:p>
                    <a:r>
                      <a:rPr lang="en-US" sz="1100" b="1"/>
                      <a:t>S</a:t>
                    </a:r>
                    <a:r>
                      <a:rPr lang="en-US"/>
                      <a:t>MDHC</a:t>
                    </a:r>
                  </a:p>
                </c:rich>
              </c:tx>
              <c:showCatName val="1"/>
            </c:dLbl>
            <c:dLbl>
              <c:idx val="2"/>
              <c:tx>
                <c:rich>
                  <a:bodyPr/>
                  <a:lstStyle/>
                  <a:p>
                    <a:r>
                      <a:rPr lang="en-US" sz="1100" b="1"/>
                      <a:t>S</a:t>
                    </a:r>
                    <a:r>
                      <a:rPr lang="en-US"/>
                      <a:t>ME</a:t>
                    </a:r>
                  </a:p>
                </c:rich>
              </c:tx>
              <c:showCatName val="1"/>
            </c:dLbl>
            <c:dLbl>
              <c:idx val="3"/>
              <c:tx>
                <c:rich>
                  <a:bodyPr/>
                  <a:lstStyle/>
                  <a:p>
                    <a:r>
                      <a:rPr lang="en-US" sz="1100" b="1"/>
                      <a:t>S</a:t>
                    </a:r>
                    <a:r>
                      <a:rPr lang="en-US"/>
                      <a:t>EME</a:t>
                    </a:r>
                  </a:p>
                </c:rich>
              </c:tx>
              <c:showCatName val="1"/>
            </c:dLbl>
            <c:dLbl>
              <c:idx val="4"/>
              <c:layout>
                <c:manualLayout>
                  <c:x val="-2.2491095572206302E-2"/>
                  <c:y val="-0.10868860339825952"/>
                </c:manualLayout>
              </c:layout>
              <c:tx>
                <c:rich>
                  <a:bodyPr/>
                  <a:lstStyle/>
                  <a:p>
                    <a:r>
                      <a:rPr lang="en-US" sz="1100" b="1"/>
                      <a:t>S</a:t>
                    </a:r>
                    <a:r>
                      <a:rPr lang="en-US"/>
                      <a:t>F</a:t>
                    </a:r>
                  </a:p>
                </c:rich>
              </c:tx>
              <c:showCatName val="1"/>
            </c:dLbl>
            <c:dLbl>
              <c:idx val="5"/>
              <c:tx>
                <c:rich>
                  <a:bodyPr/>
                  <a:lstStyle/>
                  <a:p>
                    <a:r>
                      <a:rPr lang="en-US" sz="1100" b="1"/>
                      <a:t>S</a:t>
                    </a:r>
                    <a:r>
                      <a:rPr lang="en-US"/>
                      <a:t>MG</a:t>
                    </a:r>
                  </a:p>
                </c:rich>
              </c:tx>
              <c:showCatName val="1"/>
            </c:dLbl>
            <c:dLbl>
              <c:idx val="6"/>
              <c:tx>
                <c:rich>
                  <a:bodyPr/>
                  <a:lstStyle/>
                  <a:p>
                    <a:r>
                      <a:rPr lang="en-US" sz="1100" b="1"/>
                      <a:t>S</a:t>
                    </a:r>
                    <a:r>
                      <a:rPr lang="en-US"/>
                      <a:t>EHAB</a:t>
                    </a:r>
                  </a:p>
                </c:rich>
              </c:tx>
              <c:showCatName val="1"/>
            </c:dLbl>
            <c:dLbl>
              <c:idx val="7"/>
              <c:tx>
                <c:rich>
                  <a:bodyPr/>
                  <a:lstStyle/>
                  <a:p>
                    <a:r>
                      <a:rPr lang="en-US" sz="1100" b="1"/>
                      <a:t>S</a:t>
                    </a:r>
                    <a:r>
                      <a:rPr lang="en-US"/>
                      <a:t>IURB</a:t>
                    </a:r>
                  </a:p>
                </c:rich>
              </c:tx>
              <c:showCatName val="1"/>
            </c:dLbl>
            <c:dLbl>
              <c:idx val="8"/>
              <c:tx>
                <c:rich>
                  <a:bodyPr/>
                  <a:lstStyle/>
                  <a:p>
                    <a:r>
                      <a:rPr lang="en-US" sz="1100" b="1"/>
                      <a:t>S</a:t>
                    </a:r>
                    <a:r>
                      <a:rPr lang="en-US"/>
                      <a:t>MIT</a:t>
                    </a:r>
                  </a:p>
                </c:rich>
              </c:tx>
              <c:showCatName val="1"/>
            </c:dLbl>
            <c:dLbl>
              <c:idx val="9"/>
              <c:layout>
                <c:manualLayout>
                  <c:x val="8.5323456908311987E-2"/>
                  <c:y val="-9.0367658772593534E-2"/>
                </c:manualLayout>
              </c:layout>
              <c:tx>
                <c:rich>
                  <a:bodyPr/>
                  <a:lstStyle/>
                  <a:p>
                    <a:r>
                      <a:rPr lang="en-US" sz="1100" b="1"/>
                      <a:t>S</a:t>
                    </a:r>
                    <a:r>
                      <a:rPr lang="en-US"/>
                      <a:t>MT</a:t>
                    </a:r>
                  </a:p>
                </c:rich>
              </c:tx>
              <c:showCatName val="1"/>
            </c:dLbl>
            <c:dLbl>
              <c:idx val="10"/>
              <c:layout>
                <c:manualLayout>
                  <c:x val="6.8603761897387691E-2"/>
                  <c:y val="0.11604387346318561"/>
                </c:manualLayout>
              </c:layout>
              <c:tx>
                <c:rich>
                  <a:bodyPr/>
                  <a:lstStyle/>
                  <a:p>
                    <a:r>
                      <a:rPr lang="en-US" sz="1100" b="1"/>
                      <a:t>S</a:t>
                    </a:r>
                    <a:r>
                      <a:rPr lang="en-US"/>
                      <a:t>MS</a:t>
                    </a:r>
                  </a:p>
                </c:rich>
              </c:tx>
              <c:showCatName val="1"/>
            </c:dLbl>
            <c:dLbl>
              <c:idx val="11"/>
              <c:tx>
                <c:rich>
                  <a:bodyPr/>
                  <a:lstStyle/>
                  <a:p>
                    <a:r>
                      <a:rPr lang="en-US" sz="1100" b="1"/>
                      <a:t>S</a:t>
                    </a:r>
                    <a:r>
                      <a:rPr lang="en-US"/>
                      <a:t>MSU</a:t>
                    </a:r>
                  </a:p>
                </c:rich>
              </c:tx>
              <c:showCatName val="1"/>
            </c:dLbl>
            <c:dLbl>
              <c:idx val="12"/>
              <c:tx>
                <c:rich>
                  <a:bodyPr/>
                  <a:lstStyle/>
                  <a:p>
                    <a:r>
                      <a:rPr lang="en-US" sz="1100" b="1"/>
                      <a:t>S</a:t>
                    </a:r>
                    <a:r>
                      <a:rPr lang="en-US"/>
                      <a:t>DTE</a:t>
                    </a:r>
                  </a:p>
                </c:rich>
              </c:tx>
              <c:showCatName val="1"/>
            </c:dLbl>
            <c:dLbl>
              <c:idx val="13"/>
              <c:tx>
                <c:rich>
                  <a:bodyPr/>
                  <a:lstStyle/>
                  <a:p>
                    <a:r>
                      <a:rPr lang="en-US" sz="1100" b="1"/>
                      <a:t>S</a:t>
                    </a:r>
                    <a:r>
                      <a:rPr lang="en-US"/>
                      <a:t>MUL</a:t>
                    </a:r>
                  </a:p>
                </c:rich>
              </c:tx>
              <c:showCatName val="1"/>
            </c:dLbl>
            <c:dLbl>
              <c:idx val="14"/>
              <c:layout>
                <c:manualLayout>
                  <c:x val="2.2178279152322299E-2"/>
                  <c:y val="7.9252935488327188E-3"/>
                </c:manualLayout>
              </c:layout>
              <c:tx>
                <c:rich>
                  <a:bodyPr/>
                  <a:lstStyle/>
                  <a:p>
                    <a:r>
                      <a:rPr lang="en-US" sz="1100" b="1"/>
                      <a:t>S</a:t>
                    </a:r>
                    <a:r>
                      <a:rPr lang="en-US"/>
                      <a:t>VMA</a:t>
                    </a:r>
                  </a:p>
                </c:rich>
              </c:tx>
              <c:showCatName val="1"/>
            </c:dLbl>
            <c:dLbl>
              <c:idx val="15"/>
              <c:layout>
                <c:manualLayout>
                  <c:x val="0.13342021354743688"/>
                  <c:y val="1.0138637933416218E-2"/>
                </c:manualLayout>
              </c:layout>
              <c:tx>
                <c:rich>
                  <a:bodyPr/>
                  <a:lstStyle/>
                  <a:p>
                    <a:r>
                      <a:rPr lang="en-US" sz="1100" b="1"/>
                      <a:t>S</a:t>
                    </a:r>
                    <a:r>
                      <a:rPr lang="en-US"/>
                      <a:t>MPR*</a:t>
                    </a:r>
                  </a:p>
                </c:rich>
              </c:tx>
              <c:showCatName val="1"/>
            </c:dLbl>
            <c:dLbl>
              <c:idx val="16"/>
              <c:tx>
                <c:rich>
                  <a:bodyPr/>
                  <a:lstStyle/>
                  <a:p>
                    <a:r>
                      <a:rPr lang="en-US" sz="1100" b="1"/>
                      <a:t>C</a:t>
                    </a:r>
                    <a:r>
                      <a:rPr lang="en-US"/>
                      <a:t>ET</a:t>
                    </a:r>
                  </a:p>
                </c:rich>
              </c:tx>
              <c:showCatName val="1"/>
            </c:dLbl>
            <c:dLbl>
              <c:idx val="17"/>
              <c:layout>
                <c:manualLayout>
                  <c:x val="-9.2486417921164049E-2"/>
                  <c:y val="-2.7858798219071383E-2"/>
                </c:manualLayout>
              </c:layout>
              <c:tx>
                <c:rich>
                  <a:bodyPr/>
                  <a:lstStyle/>
                  <a:p>
                    <a:r>
                      <a:rPr lang="en-US" sz="1100" b="1"/>
                      <a:t>S</a:t>
                    </a:r>
                    <a:r>
                      <a:rPr lang="en-US"/>
                      <a:t>PTRANS</a:t>
                    </a:r>
                  </a:p>
                </c:rich>
              </c:tx>
              <c:showCatName val="1"/>
            </c:dLbl>
            <c:dLbl>
              <c:idx val="18"/>
              <c:delete val="1"/>
            </c:dLbl>
            <c:txPr>
              <a:bodyPr/>
              <a:lstStyle/>
              <a:p>
                <a:pPr>
                  <a:defRPr sz="1100" b="1"/>
                </a:pPr>
                <a:endParaRPr lang="pt-BR"/>
              </a:p>
            </c:txPr>
            <c:showCatName val="1"/>
            <c:showLeaderLines val="1"/>
          </c:dLbls>
          <c:cat>
            <c:strRef>
              <c:f>Plan14!$A$3:$A$20</c:f>
              <c:strCache>
                <c:ptCount val="18"/>
                <c:pt idx="0">
                  <c:v>Secretaria Municipal de Assistência e Desenvolvimento Social</c:v>
                </c:pt>
                <c:pt idx="1">
                  <c:v>Secretaria Municipal de Direitos Humanos e Cidadania</c:v>
                </c:pt>
                <c:pt idx="2">
                  <c:v>Secretaria Municipal de Educação</c:v>
                </c:pt>
                <c:pt idx="3">
                  <c:v>Secretaria Municipal de Esportes e Lazer</c:v>
                </c:pt>
                <c:pt idx="4">
                  <c:v>Secretaria Municipal da Fazenda</c:v>
                </c:pt>
                <c:pt idx="5">
                  <c:v>Secretaria Municipal de Gestão</c:v>
                </c:pt>
                <c:pt idx="6">
                  <c:v>Secretaria Municipal de Habitação</c:v>
                </c:pt>
                <c:pt idx="7">
                  <c:v>Secretaria Municipal de Infraestrutura Urbana e Obras**</c:v>
                </c:pt>
                <c:pt idx="8">
                  <c:v>Secretaria Municipal de Inovação e Tecnologia</c:v>
                </c:pt>
                <c:pt idx="9">
                  <c:v>Secretaria Municipal de Mobilidade e Transportes</c:v>
                </c:pt>
                <c:pt idx="10">
                  <c:v>Secretaria Municipal da Saúde</c:v>
                </c:pt>
                <c:pt idx="11">
                  <c:v>Secretaria Municipal de Segurança Urbana</c:v>
                </c:pt>
                <c:pt idx="12">
                  <c:v>Secretaria Municipal do Trabalho e Empreendedorismo</c:v>
                </c:pt>
                <c:pt idx="13">
                  <c:v>Secretaria Municipal de Urbanismo e Licenciamento</c:v>
                </c:pt>
                <c:pt idx="14">
                  <c:v>Secretaria Municipal do Verde e do Meio Ambiente</c:v>
                </c:pt>
                <c:pt idx="15">
                  <c:v>Secretaria Municipal das Prefeituras Regionais*</c:v>
                </c:pt>
                <c:pt idx="16">
                  <c:v>Companhia de Engenharia de Tráfegp - CET***</c:v>
                </c:pt>
                <c:pt idx="17">
                  <c:v>São Paulo Transportes - SPTRANS***</c:v>
                </c:pt>
              </c:strCache>
            </c:strRef>
          </c:cat>
          <c:val>
            <c:numRef>
              <c:f>Plan14!$B$3:$B$20</c:f>
              <c:numCache>
                <c:formatCode>0</c:formatCode>
                <c:ptCount val="18"/>
                <c:pt idx="0">
                  <c:v>11</c:v>
                </c:pt>
                <c:pt idx="1">
                  <c:v>1</c:v>
                </c:pt>
                <c:pt idx="2">
                  <c:v>6.333333333333333</c:v>
                </c:pt>
                <c:pt idx="3">
                  <c:v>1.3333333333333333</c:v>
                </c:pt>
                <c:pt idx="4">
                  <c:v>32.333333333333336</c:v>
                </c:pt>
                <c:pt idx="5">
                  <c:v>4.333333333333333</c:v>
                </c:pt>
                <c:pt idx="6">
                  <c:v>0.66666666666666663</c:v>
                </c:pt>
                <c:pt idx="7">
                  <c:v>1.6666666666666667</c:v>
                </c:pt>
                <c:pt idx="8">
                  <c:v>6</c:v>
                </c:pt>
                <c:pt idx="9">
                  <c:v>51.666666666666664</c:v>
                </c:pt>
                <c:pt idx="10">
                  <c:v>76</c:v>
                </c:pt>
                <c:pt idx="11">
                  <c:v>9</c:v>
                </c:pt>
                <c:pt idx="12">
                  <c:v>0.66666666666666663</c:v>
                </c:pt>
                <c:pt idx="13">
                  <c:v>1.6666666666666667</c:v>
                </c:pt>
                <c:pt idx="14">
                  <c:v>12</c:v>
                </c:pt>
                <c:pt idx="15">
                  <c:v>1506</c:v>
                </c:pt>
                <c:pt idx="16">
                  <c:v>25.333333333333332</c:v>
                </c:pt>
                <c:pt idx="17">
                  <c:v>27.333333333333332</c:v>
                </c:pt>
              </c:numCache>
            </c:numRef>
          </c:val>
        </c:ser>
        <c:gapWidth val="100"/>
        <c:splitType val="val"/>
        <c:splitPos val="500"/>
        <c:secondPieSize val="100"/>
        <c:serLines/>
      </c:ofPieChart>
    </c:plotArea>
    <c:plotVisOnly val="1"/>
  </c:chart>
  <c:printSettings>
    <c:headerFooter/>
    <c:pageMargins b="0.78740157499999996" l="0.511811024" r="0.511811024" t="0.78740157499999996" header="0.31496062000000036" footer="0.31496062000000036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>
        <c:manualLayout>
          <c:layoutTarget val="inner"/>
          <c:xMode val="edge"/>
          <c:yMode val="edge"/>
          <c:x val="8.1941690012915111E-2"/>
          <c:y val="0.12043803745738865"/>
          <c:w val="0.76670808574929961"/>
          <c:h val="0.62931701340727664"/>
        </c:manualLayout>
      </c:layout>
      <c:barChart>
        <c:barDir val="col"/>
        <c:grouping val="clustered"/>
        <c:ser>
          <c:idx val="0"/>
          <c:order val="0"/>
          <c:tx>
            <c:strRef>
              <c:f>Plan14!$R$2</c:f>
              <c:strCache>
                <c:ptCount val="1"/>
                <c:pt idx="0">
                  <c:v>mai/18</c:v>
                </c:pt>
              </c:strCache>
            </c:strRef>
          </c:tx>
          <c:cat>
            <c:strRef>
              <c:f>Plan14!$Q$3:$Q$12</c:f>
              <c:strCache>
                <c:ptCount val="10"/>
                <c:pt idx="0">
                  <c:v>SMPR¹</c:v>
                </c:pt>
                <c:pt idx="1">
                  <c:v>AMLURB¹</c:v>
                </c:pt>
                <c:pt idx="2">
                  <c:v>SMS</c:v>
                </c:pt>
                <c:pt idx="3">
                  <c:v>SMT²</c:v>
                </c:pt>
                <c:pt idx="4">
                  <c:v>SF</c:v>
                </c:pt>
                <c:pt idx="5">
                  <c:v>SPTRANS²</c:v>
                </c:pt>
                <c:pt idx="6">
                  <c:v>CET²</c:v>
                </c:pt>
                <c:pt idx="7">
                  <c:v>SVMA</c:v>
                </c:pt>
                <c:pt idx="8">
                  <c:v>ILUME¹</c:v>
                </c:pt>
                <c:pt idx="9">
                  <c:v>SMADS</c:v>
                </c:pt>
              </c:strCache>
            </c:strRef>
          </c:cat>
          <c:val>
            <c:numRef>
              <c:f>Plan14!$R$3:$R$12</c:f>
              <c:numCache>
                <c:formatCode>General</c:formatCode>
                <c:ptCount val="10"/>
                <c:pt idx="0">
                  <c:v>92</c:v>
                </c:pt>
                <c:pt idx="1">
                  <c:v>272</c:v>
                </c:pt>
                <c:pt idx="2">
                  <c:v>71</c:v>
                </c:pt>
                <c:pt idx="3">
                  <c:v>4</c:v>
                </c:pt>
                <c:pt idx="4">
                  <c:v>62</c:v>
                </c:pt>
                <c:pt idx="5">
                  <c:v>82</c:v>
                </c:pt>
                <c:pt idx="6">
                  <c:v>76</c:v>
                </c:pt>
                <c:pt idx="7">
                  <c:v>15</c:v>
                </c:pt>
                <c:pt idx="8">
                  <c:v>36</c:v>
                </c:pt>
                <c:pt idx="9">
                  <c:v>21</c:v>
                </c:pt>
              </c:numCache>
            </c:numRef>
          </c:val>
        </c:ser>
        <c:ser>
          <c:idx val="1"/>
          <c:order val="1"/>
          <c:tx>
            <c:strRef>
              <c:f>Plan14!$S$2</c:f>
              <c:strCache>
                <c:ptCount val="1"/>
                <c:pt idx="0">
                  <c:v>abr/18</c:v>
                </c:pt>
              </c:strCache>
            </c:strRef>
          </c:tx>
          <c:cat>
            <c:strRef>
              <c:f>Plan14!$Q$3:$Q$12</c:f>
              <c:strCache>
                <c:ptCount val="10"/>
                <c:pt idx="0">
                  <c:v>SMPR¹</c:v>
                </c:pt>
                <c:pt idx="1">
                  <c:v>AMLURB¹</c:v>
                </c:pt>
                <c:pt idx="2">
                  <c:v>SMS</c:v>
                </c:pt>
                <c:pt idx="3">
                  <c:v>SMT²</c:v>
                </c:pt>
                <c:pt idx="4">
                  <c:v>SF</c:v>
                </c:pt>
                <c:pt idx="5">
                  <c:v>SPTRANS²</c:v>
                </c:pt>
                <c:pt idx="6">
                  <c:v>CET²</c:v>
                </c:pt>
                <c:pt idx="7">
                  <c:v>SVMA</c:v>
                </c:pt>
                <c:pt idx="8">
                  <c:v>ILUME¹</c:v>
                </c:pt>
                <c:pt idx="9">
                  <c:v>SMADS</c:v>
                </c:pt>
              </c:strCache>
            </c:strRef>
          </c:cat>
          <c:val>
            <c:numRef>
              <c:f>Plan14!$S$3:$S$12</c:f>
              <c:numCache>
                <c:formatCode>General</c:formatCode>
                <c:ptCount val="10"/>
                <c:pt idx="0">
                  <c:v>562</c:v>
                </c:pt>
                <c:pt idx="1">
                  <c:v>0</c:v>
                </c:pt>
                <c:pt idx="2">
                  <c:v>90</c:v>
                </c:pt>
                <c:pt idx="3">
                  <c:v>78</c:v>
                </c:pt>
                <c:pt idx="4">
                  <c:v>3</c:v>
                </c:pt>
                <c:pt idx="5">
                  <c:v>0</c:v>
                </c:pt>
                <c:pt idx="6">
                  <c:v>0</c:v>
                </c:pt>
                <c:pt idx="7">
                  <c:v>11</c:v>
                </c:pt>
                <c:pt idx="8">
                  <c:v>0</c:v>
                </c:pt>
                <c:pt idx="9">
                  <c:v>8</c:v>
                </c:pt>
              </c:numCache>
            </c:numRef>
          </c:val>
        </c:ser>
        <c:ser>
          <c:idx val="2"/>
          <c:order val="2"/>
          <c:tx>
            <c:strRef>
              <c:f>Plan14!$T$2</c:f>
              <c:strCache>
                <c:ptCount val="1"/>
                <c:pt idx="0">
                  <c:v>mar/18</c:v>
                </c:pt>
              </c:strCache>
            </c:strRef>
          </c:tx>
          <c:cat>
            <c:strRef>
              <c:f>Plan14!$Q$3:$Q$12</c:f>
              <c:strCache>
                <c:ptCount val="10"/>
                <c:pt idx="0">
                  <c:v>SMPR¹</c:v>
                </c:pt>
                <c:pt idx="1">
                  <c:v>AMLURB¹</c:v>
                </c:pt>
                <c:pt idx="2">
                  <c:v>SMS</c:v>
                </c:pt>
                <c:pt idx="3">
                  <c:v>SMT²</c:v>
                </c:pt>
                <c:pt idx="4">
                  <c:v>SF</c:v>
                </c:pt>
                <c:pt idx="5">
                  <c:v>SPTRANS²</c:v>
                </c:pt>
                <c:pt idx="6">
                  <c:v>CET²</c:v>
                </c:pt>
                <c:pt idx="7">
                  <c:v>SVMA</c:v>
                </c:pt>
                <c:pt idx="8">
                  <c:v>ILUME¹</c:v>
                </c:pt>
                <c:pt idx="9">
                  <c:v>SMADS</c:v>
                </c:pt>
              </c:strCache>
            </c:strRef>
          </c:cat>
          <c:val>
            <c:numRef>
              <c:f>Plan14!$T$3:$T$12</c:f>
              <c:numCache>
                <c:formatCode>General</c:formatCode>
                <c:ptCount val="10"/>
                <c:pt idx="0">
                  <c:v>388</c:v>
                </c:pt>
                <c:pt idx="1">
                  <c:v>0</c:v>
                </c:pt>
                <c:pt idx="2">
                  <c:v>67</c:v>
                </c:pt>
                <c:pt idx="3">
                  <c:v>73</c:v>
                </c:pt>
                <c:pt idx="4">
                  <c:v>32</c:v>
                </c:pt>
                <c:pt idx="5">
                  <c:v>0</c:v>
                </c:pt>
                <c:pt idx="6">
                  <c:v>0</c:v>
                </c:pt>
                <c:pt idx="7">
                  <c:v>10</c:v>
                </c:pt>
                <c:pt idx="8">
                  <c:v>0</c:v>
                </c:pt>
                <c:pt idx="9">
                  <c:v>4</c:v>
                </c:pt>
              </c:numCache>
            </c:numRef>
          </c:val>
        </c:ser>
        <c:axId val="74726400"/>
        <c:axId val="81068800"/>
      </c:barChart>
      <c:catAx>
        <c:axId val="74726400"/>
        <c:scaling>
          <c:orientation val="minMax"/>
        </c:scaling>
        <c:axPos val="b"/>
        <c:numFmt formatCode="mmm/yy" sourceLinked="1"/>
        <c:tickLblPos val="nextTo"/>
        <c:crossAx val="81068800"/>
        <c:crosses val="autoZero"/>
        <c:auto val="1"/>
        <c:lblAlgn val="ctr"/>
        <c:lblOffset val="100"/>
      </c:catAx>
      <c:valAx>
        <c:axId val="81068800"/>
        <c:scaling>
          <c:orientation val="minMax"/>
          <c:max val="570"/>
          <c:min val="0"/>
        </c:scaling>
        <c:axPos val="l"/>
        <c:majorGridlines/>
        <c:numFmt formatCode="General" sourceLinked="1"/>
        <c:tickLblPos val="nextTo"/>
        <c:crossAx val="74726400"/>
        <c:crosses val="autoZero"/>
        <c:crossBetween val="between"/>
        <c:majorUnit val="50"/>
      </c:valAx>
      <c:spPr>
        <a:solidFill>
          <a:sysClr val="window" lastClr="FFFFFF">
            <a:lumMod val="85000"/>
          </a:sysClr>
        </a:solidFill>
      </c:spPr>
    </c:plotArea>
    <c:legend>
      <c:legendPos val="r"/>
      <c:layout>
        <c:manualLayout>
          <c:xMode val="edge"/>
          <c:yMode val="edge"/>
          <c:x val="0.87132665110815299"/>
          <c:y val="0.36217923761756982"/>
          <c:w val="9.5021659280110027E-2"/>
          <c:h val="0.15037762527157969"/>
        </c:manualLayout>
      </c:layout>
    </c:legend>
    <c:plotVisOnly val="1"/>
  </c:chart>
  <c:printSettings>
    <c:headerFooter/>
    <c:pageMargins b="0.78740157499999996" l="0.511811024" r="0.511811024" t="0.78740157499999996" header="0.31496062000000041" footer="0.31496062000000041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>
        <c:manualLayout>
          <c:layoutTarget val="inner"/>
          <c:xMode val="edge"/>
          <c:yMode val="edge"/>
          <c:x val="0.12150829562594265"/>
          <c:y val="0.16071775402995458"/>
          <c:w val="0.6905715292375787"/>
          <c:h val="0.62982936669420053"/>
        </c:manualLayout>
      </c:layout>
      <c:barChart>
        <c:barDir val="col"/>
        <c:grouping val="clustered"/>
        <c:ser>
          <c:idx val="0"/>
          <c:order val="0"/>
          <c:tx>
            <c:strRef>
              <c:f>Plan14!$Q$3</c:f>
              <c:strCache>
                <c:ptCount val="1"/>
                <c:pt idx="0">
                  <c:v>SMPR¹</c:v>
                </c:pt>
              </c:strCache>
            </c:strRef>
          </c:tx>
          <c:cat>
            <c:numRef>
              <c:f>Plan14!$R$2:$T$2</c:f>
              <c:numCache>
                <c:formatCode>mmm/yy</c:formatCode>
                <c:ptCount val="3"/>
                <c:pt idx="0">
                  <c:v>43221</c:v>
                </c:pt>
                <c:pt idx="1">
                  <c:v>43191</c:v>
                </c:pt>
                <c:pt idx="2">
                  <c:v>43160</c:v>
                </c:pt>
              </c:numCache>
            </c:numRef>
          </c:cat>
          <c:val>
            <c:numRef>
              <c:f>Plan14!$R$3:$T$3</c:f>
              <c:numCache>
                <c:formatCode>General</c:formatCode>
                <c:ptCount val="3"/>
                <c:pt idx="0">
                  <c:v>92</c:v>
                </c:pt>
                <c:pt idx="1">
                  <c:v>562</c:v>
                </c:pt>
                <c:pt idx="2">
                  <c:v>388</c:v>
                </c:pt>
              </c:numCache>
            </c:numRef>
          </c:val>
        </c:ser>
        <c:ser>
          <c:idx val="1"/>
          <c:order val="1"/>
          <c:tx>
            <c:strRef>
              <c:f>Plan14!$Q$4</c:f>
              <c:strCache>
                <c:ptCount val="1"/>
                <c:pt idx="0">
                  <c:v>AMLURB¹</c:v>
                </c:pt>
              </c:strCache>
            </c:strRef>
          </c:tx>
          <c:cat>
            <c:numRef>
              <c:f>Plan14!$R$2:$T$2</c:f>
              <c:numCache>
                <c:formatCode>mmm/yy</c:formatCode>
                <c:ptCount val="3"/>
                <c:pt idx="0">
                  <c:v>43221</c:v>
                </c:pt>
                <c:pt idx="1">
                  <c:v>43191</c:v>
                </c:pt>
                <c:pt idx="2">
                  <c:v>43160</c:v>
                </c:pt>
              </c:numCache>
            </c:numRef>
          </c:cat>
          <c:val>
            <c:numRef>
              <c:f>Plan14!$R$4:$T$4</c:f>
              <c:numCache>
                <c:formatCode>General</c:formatCode>
                <c:ptCount val="3"/>
                <c:pt idx="0">
                  <c:v>272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2"/>
          <c:order val="2"/>
          <c:tx>
            <c:strRef>
              <c:f>Plan14!$Q$5</c:f>
              <c:strCache>
                <c:ptCount val="1"/>
                <c:pt idx="0">
                  <c:v>SMS</c:v>
                </c:pt>
              </c:strCache>
            </c:strRef>
          </c:tx>
          <c:cat>
            <c:numRef>
              <c:f>Plan14!$R$2:$T$2</c:f>
              <c:numCache>
                <c:formatCode>mmm/yy</c:formatCode>
                <c:ptCount val="3"/>
                <c:pt idx="0">
                  <c:v>43221</c:v>
                </c:pt>
                <c:pt idx="1">
                  <c:v>43191</c:v>
                </c:pt>
                <c:pt idx="2">
                  <c:v>43160</c:v>
                </c:pt>
              </c:numCache>
            </c:numRef>
          </c:cat>
          <c:val>
            <c:numRef>
              <c:f>Plan14!$R$5:$T$5</c:f>
              <c:numCache>
                <c:formatCode>General</c:formatCode>
                <c:ptCount val="3"/>
                <c:pt idx="0">
                  <c:v>71</c:v>
                </c:pt>
                <c:pt idx="1">
                  <c:v>90</c:v>
                </c:pt>
                <c:pt idx="2">
                  <c:v>67</c:v>
                </c:pt>
              </c:numCache>
            </c:numRef>
          </c:val>
        </c:ser>
        <c:ser>
          <c:idx val="3"/>
          <c:order val="3"/>
          <c:tx>
            <c:strRef>
              <c:f>Plan14!$Q$6</c:f>
              <c:strCache>
                <c:ptCount val="1"/>
                <c:pt idx="0">
                  <c:v>SMT²</c:v>
                </c:pt>
              </c:strCache>
            </c:strRef>
          </c:tx>
          <c:cat>
            <c:numRef>
              <c:f>Plan14!$R$2:$T$2</c:f>
              <c:numCache>
                <c:formatCode>mmm/yy</c:formatCode>
                <c:ptCount val="3"/>
                <c:pt idx="0">
                  <c:v>43221</c:v>
                </c:pt>
                <c:pt idx="1">
                  <c:v>43191</c:v>
                </c:pt>
                <c:pt idx="2">
                  <c:v>43160</c:v>
                </c:pt>
              </c:numCache>
            </c:numRef>
          </c:cat>
          <c:val>
            <c:numRef>
              <c:f>Plan14!$R$6:$T$6</c:f>
              <c:numCache>
                <c:formatCode>General</c:formatCode>
                <c:ptCount val="3"/>
                <c:pt idx="0">
                  <c:v>4</c:v>
                </c:pt>
                <c:pt idx="1">
                  <c:v>78</c:v>
                </c:pt>
                <c:pt idx="2">
                  <c:v>73</c:v>
                </c:pt>
              </c:numCache>
            </c:numRef>
          </c:val>
        </c:ser>
        <c:ser>
          <c:idx val="4"/>
          <c:order val="4"/>
          <c:tx>
            <c:strRef>
              <c:f>Plan14!$Q$7</c:f>
              <c:strCache>
                <c:ptCount val="1"/>
                <c:pt idx="0">
                  <c:v>SF</c:v>
                </c:pt>
              </c:strCache>
            </c:strRef>
          </c:tx>
          <c:cat>
            <c:numRef>
              <c:f>Plan14!$R$2:$T$2</c:f>
              <c:numCache>
                <c:formatCode>mmm/yy</c:formatCode>
                <c:ptCount val="3"/>
                <c:pt idx="0">
                  <c:v>43221</c:v>
                </c:pt>
                <c:pt idx="1">
                  <c:v>43191</c:v>
                </c:pt>
                <c:pt idx="2">
                  <c:v>43160</c:v>
                </c:pt>
              </c:numCache>
            </c:numRef>
          </c:cat>
          <c:val>
            <c:numRef>
              <c:f>Plan14!$R$7:$T$7</c:f>
              <c:numCache>
                <c:formatCode>General</c:formatCode>
                <c:ptCount val="3"/>
                <c:pt idx="0">
                  <c:v>62</c:v>
                </c:pt>
                <c:pt idx="1">
                  <c:v>3</c:v>
                </c:pt>
                <c:pt idx="2">
                  <c:v>32</c:v>
                </c:pt>
              </c:numCache>
            </c:numRef>
          </c:val>
        </c:ser>
        <c:ser>
          <c:idx val="5"/>
          <c:order val="5"/>
          <c:tx>
            <c:strRef>
              <c:f>Plan14!$Q$8</c:f>
              <c:strCache>
                <c:ptCount val="1"/>
                <c:pt idx="0">
                  <c:v>SPTRANS²</c:v>
                </c:pt>
              </c:strCache>
            </c:strRef>
          </c:tx>
          <c:cat>
            <c:numRef>
              <c:f>Plan14!$R$2:$T$2</c:f>
              <c:numCache>
                <c:formatCode>mmm/yy</c:formatCode>
                <c:ptCount val="3"/>
                <c:pt idx="0">
                  <c:v>43221</c:v>
                </c:pt>
                <c:pt idx="1">
                  <c:v>43191</c:v>
                </c:pt>
                <c:pt idx="2">
                  <c:v>43160</c:v>
                </c:pt>
              </c:numCache>
            </c:numRef>
          </c:cat>
          <c:val>
            <c:numRef>
              <c:f>Plan14!$R$8:$T$8</c:f>
              <c:numCache>
                <c:formatCode>General</c:formatCode>
                <c:ptCount val="3"/>
                <c:pt idx="0">
                  <c:v>82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6"/>
          <c:order val="6"/>
          <c:tx>
            <c:strRef>
              <c:f>Plan14!$Q$9</c:f>
              <c:strCache>
                <c:ptCount val="1"/>
                <c:pt idx="0">
                  <c:v>CET²</c:v>
                </c:pt>
              </c:strCache>
            </c:strRef>
          </c:tx>
          <c:cat>
            <c:numRef>
              <c:f>Plan14!$R$2:$T$2</c:f>
              <c:numCache>
                <c:formatCode>mmm/yy</c:formatCode>
                <c:ptCount val="3"/>
                <c:pt idx="0">
                  <c:v>43221</c:v>
                </c:pt>
                <c:pt idx="1">
                  <c:v>43191</c:v>
                </c:pt>
                <c:pt idx="2">
                  <c:v>43160</c:v>
                </c:pt>
              </c:numCache>
            </c:numRef>
          </c:cat>
          <c:val>
            <c:numRef>
              <c:f>Plan14!$R$9:$T$9</c:f>
              <c:numCache>
                <c:formatCode>General</c:formatCode>
                <c:ptCount val="3"/>
                <c:pt idx="0">
                  <c:v>76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7"/>
          <c:order val="7"/>
          <c:tx>
            <c:strRef>
              <c:f>Plan14!$Q$10</c:f>
              <c:strCache>
                <c:ptCount val="1"/>
                <c:pt idx="0">
                  <c:v>SVMA</c:v>
                </c:pt>
              </c:strCache>
            </c:strRef>
          </c:tx>
          <c:cat>
            <c:numRef>
              <c:f>Plan14!$R$2:$T$2</c:f>
              <c:numCache>
                <c:formatCode>mmm/yy</c:formatCode>
                <c:ptCount val="3"/>
                <c:pt idx="0">
                  <c:v>43221</c:v>
                </c:pt>
                <c:pt idx="1">
                  <c:v>43191</c:v>
                </c:pt>
                <c:pt idx="2">
                  <c:v>43160</c:v>
                </c:pt>
              </c:numCache>
            </c:numRef>
          </c:cat>
          <c:val>
            <c:numRef>
              <c:f>Plan14!$R$10:$T$10</c:f>
              <c:numCache>
                <c:formatCode>General</c:formatCode>
                <c:ptCount val="3"/>
                <c:pt idx="0">
                  <c:v>15</c:v>
                </c:pt>
                <c:pt idx="1">
                  <c:v>11</c:v>
                </c:pt>
                <c:pt idx="2">
                  <c:v>10</c:v>
                </c:pt>
              </c:numCache>
            </c:numRef>
          </c:val>
        </c:ser>
        <c:ser>
          <c:idx val="8"/>
          <c:order val="8"/>
          <c:tx>
            <c:strRef>
              <c:f>Plan14!$Q$11</c:f>
              <c:strCache>
                <c:ptCount val="1"/>
                <c:pt idx="0">
                  <c:v>ILUME¹</c:v>
                </c:pt>
              </c:strCache>
            </c:strRef>
          </c:tx>
          <c:cat>
            <c:numRef>
              <c:f>Plan14!$R$2:$T$2</c:f>
              <c:numCache>
                <c:formatCode>mmm/yy</c:formatCode>
                <c:ptCount val="3"/>
                <c:pt idx="0">
                  <c:v>43221</c:v>
                </c:pt>
                <c:pt idx="1">
                  <c:v>43191</c:v>
                </c:pt>
                <c:pt idx="2">
                  <c:v>43160</c:v>
                </c:pt>
              </c:numCache>
            </c:numRef>
          </c:cat>
          <c:val>
            <c:numRef>
              <c:f>Plan14!$R$11:$T$11</c:f>
              <c:numCache>
                <c:formatCode>General</c:formatCode>
                <c:ptCount val="3"/>
                <c:pt idx="0">
                  <c:v>36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9"/>
          <c:order val="9"/>
          <c:tx>
            <c:strRef>
              <c:f>Plan14!$Q$12</c:f>
              <c:strCache>
                <c:ptCount val="1"/>
                <c:pt idx="0">
                  <c:v>SMADS</c:v>
                </c:pt>
              </c:strCache>
            </c:strRef>
          </c:tx>
          <c:cat>
            <c:numRef>
              <c:f>Plan14!$R$2:$T$2</c:f>
              <c:numCache>
                <c:formatCode>mmm/yy</c:formatCode>
                <c:ptCount val="3"/>
                <c:pt idx="0">
                  <c:v>43221</c:v>
                </c:pt>
                <c:pt idx="1">
                  <c:v>43191</c:v>
                </c:pt>
                <c:pt idx="2">
                  <c:v>43160</c:v>
                </c:pt>
              </c:numCache>
            </c:numRef>
          </c:cat>
          <c:val>
            <c:numRef>
              <c:f>Plan14!$R$12:$T$12</c:f>
              <c:numCache>
                <c:formatCode>General</c:formatCode>
                <c:ptCount val="3"/>
                <c:pt idx="0">
                  <c:v>21</c:v>
                </c:pt>
                <c:pt idx="1">
                  <c:v>8</c:v>
                </c:pt>
                <c:pt idx="2">
                  <c:v>4</c:v>
                </c:pt>
              </c:numCache>
            </c:numRef>
          </c:val>
        </c:ser>
        <c:axId val="83398656"/>
        <c:axId val="83400192"/>
      </c:barChart>
      <c:dateAx>
        <c:axId val="83398656"/>
        <c:scaling>
          <c:orientation val="minMax"/>
        </c:scaling>
        <c:axPos val="b"/>
        <c:numFmt formatCode="mmm/yy" sourceLinked="1"/>
        <c:tickLblPos val="nextTo"/>
        <c:crossAx val="83400192"/>
        <c:crosses val="autoZero"/>
        <c:auto val="1"/>
        <c:lblOffset val="100"/>
      </c:dateAx>
      <c:valAx>
        <c:axId val="83400192"/>
        <c:scaling>
          <c:orientation val="minMax"/>
        </c:scaling>
        <c:axPos val="l"/>
        <c:majorGridlines/>
        <c:numFmt formatCode="General" sourceLinked="1"/>
        <c:tickLblPos val="nextTo"/>
        <c:crossAx val="83398656"/>
        <c:crosses val="autoZero"/>
        <c:crossBetween val="between"/>
      </c:valAx>
      <c:spPr>
        <a:solidFill>
          <a:sysClr val="window" lastClr="FFFFFF">
            <a:lumMod val="85000"/>
          </a:sysClr>
        </a:solidFill>
      </c:spPr>
    </c:plotArea>
    <c:legend>
      <c:legendPos val="r"/>
    </c:legend>
    <c:plotVisOnly val="1"/>
  </c:chart>
  <c:printSettings>
    <c:headerFooter/>
    <c:pageMargins b="0.78740157499999996" l="0.511811024" r="0.511811024" t="0.78740157499999996" header="0.31496062000000041" footer="0.31496062000000041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>
        <c:manualLayout>
          <c:layoutTarget val="inner"/>
          <c:xMode val="edge"/>
          <c:yMode val="edge"/>
          <c:x val="4.8379890486457702E-2"/>
          <c:y val="0.10179814891559612"/>
          <c:w val="0.9012230732883052"/>
          <c:h val="0.88135974582124554"/>
        </c:manualLayout>
      </c:layout>
      <c:ofPieChart>
        <c:ofPieType val="pie"/>
        <c:varyColors val="1"/>
        <c:ser>
          <c:idx val="0"/>
          <c:order val="0"/>
          <c:dPt>
            <c:idx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1"/>
            <c:spPr>
              <a:solidFill>
                <a:srgbClr val="00B0F0"/>
              </a:solidFill>
            </c:spPr>
          </c:dPt>
          <c:dPt>
            <c:idx val="3"/>
            <c:spPr>
              <a:solidFill>
                <a:srgbClr val="FF0000"/>
              </a:solidFill>
            </c:spPr>
          </c:dPt>
          <c:dPt>
            <c:idx val="5"/>
            <c:spPr>
              <a:solidFill>
                <a:schemeClr val="accent6">
                  <a:lumMod val="50000"/>
                </a:schemeClr>
              </a:solidFill>
            </c:spPr>
          </c:dPt>
          <c:dPt>
            <c:idx val="6"/>
            <c:spPr>
              <a:solidFill>
                <a:srgbClr val="FFFF00"/>
              </a:solidFill>
            </c:spPr>
          </c:dPt>
          <c:dPt>
            <c:idx val="7"/>
            <c:spPr>
              <a:solidFill>
                <a:srgbClr val="FF00FF"/>
              </a:solidFill>
            </c:spPr>
          </c:dPt>
          <c:dPt>
            <c:idx val="10"/>
            <c:spPr>
              <a:solidFill>
                <a:srgbClr val="00FFFF"/>
              </a:solidFill>
            </c:spPr>
          </c:dPt>
          <c:dPt>
            <c:idx val="11"/>
            <c:spPr>
              <a:solidFill>
                <a:schemeClr val="accent2">
                  <a:lumMod val="20000"/>
                  <a:lumOff val="80000"/>
                </a:schemeClr>
              </a:solidFill>
            </c:spPr>
          </c:dPt>
          <c:dPt>
            <c:idx val="12"/>
            <c:spPr>
              <a:solidFill>
                <a:schemeClr val="tx1"/>
              </a:solidFill>
            </c:spPr>
          </c:dPt>
          <c:dPt>
            <c:idx val="13"/>
            <c:spPr>
              <a:solidFill>
                <a:srgbClr val="66FF33"/>
              </a:solidFill>
            </c:spPr>
          </c:dPt>
          <c:dPt>
            <c:idx val="14"/>
            <c:spPr>
              <a:solidFill>
                <a:srgbClr val="CC99FF"/>
              </a:solidFill>
            </c:spPr>
          </c:dPt>
          <c:dPt>
            <c:idx val="15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 sz="1100" b="1"/>
                      <a:t>S</a:t>
                    </a:r>
                    <a:r>
                      <a:rPr lang="en-US"/>
                      <a:t>MADS</a:t>
                    </a:r>
                  </a:p>
                </c:rich>
              </c:tx>
              <c:showCatName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 sz="1100" b="1"/>
                      <a:t>S</a:t>
                    </a:r>
                    <a:r>
                      <a:rPr lang="en-US"/>
                      <a:t>MDHC</a:t>
                    </a:r>
                  </a:p>
                </c:rich>
              </c:tx>
              <c:showCatName val="1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 sz="1100" b="1"/>
                      <a:t>S</a:t>
                    </a:r>
                    <a:r>
                      <a:rPr lang="en-US"/>
                      <a:t>ME</a:t>
                    </a:r>
                  </a:p>
                </c:rich>
              </c:tx>
              <c:showCatName val="1"/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 sz="1100" b="1"/>
                      <a:t>S</a:t>
                    </a:r>
                    <a:r>
                      <a:rPr lang="en-US"/>
                      <a:t>EME</a:t>
                    </a:r>
                  </a:p>
                </c:rich>
              </c:tx>
              <c:showCatName val="1"/>
            </c:dLbl>
            <c:dLbl>
              <c:idx val="4"/>
              <c:layout>
                <c:manualLayout>
                  <c:x val="-2.2491095572206292E-2"/>
                  <c:y val="-0.10868860339825948"/>
                </c:manualLayout>
              </c:layout>
              <c:tx>
                <c:rich>
                  <a:bodyPr/>
                  <a:lstStyle/>
                  <a:p>
                    <a:r>
                      <a:rPr lang="en-US" sz="1100" b="1"/>
                      <a:t>S</a:t>
                    </a:r>
                    <a:r>
                      <a:rPr lang="en-US"/>
                      <a:t>F</a:t>
                    </a:r>
                  </a:p>
                </c:rich>
              </c:tx>
              <c:showCatName val="1"/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rPr lang="en-US" sz="1100" b="1"/>
                      <a:t>S</a:t>
                    </a:r>
                    <a:r>
                      <a:rPr lang="en-US"/>
                      <a:t>MG</a:t>
                    </a:r>
                  </a:p>
                </c:rich>
              </c:tx>
              <c:showCatName val="1"/>
            </c:dLbl>
            <c:dLbl>
              <c:idx val="6"/>
              <c:layout/>
              <c:tx>
                <c:rich>
                  <a:bodyPr/>
                  <a:lstStyle/>
                  <a:p>
                    <a:r>
                      <a:rPr lang="en-US" sz="1100" b="1"/>
                      <a:t>S</a:t>
                    </a:r>
                    <a:r>
                      <a:rPr lang="en-US"/>
                      <a:t>EHAB</a:t>
                    </a:r>
                  </a:p>
                </c:rich>
              </c:tx>
              <c:showCatName val="1"/>
            </c:dLbl>
            <c:dLbl>
              <c:idx val="7"/>
              <c:layout/>
              <c:tx>
                <c:rich>
                  <a:bodyPr/>
                  <a:lstStyle/>
                  <a:p>
                    <a:r>
                      <a:rPr lang="en-US" sz="1100" b="1"/>
                      <a:t>S</a:t>
                    </a:r>
                    <a:r>
                      <a:rPr lang="en-US"/>
                      <a:t>IURB**</a:t>
                    </a:r>
                  </a:p>
                </c:rich>
              </c:tx>
              <c:showCatName val="1"/>
            </c:dLbl>
            <c:dLbl>
              <c:idx val="8"/>
              <c:layout/>
              <c:tx>
                <c:rich>
                  <a:bodyPr/>
                  <a:lstStyle/>
                  <a:p>
                    <a:r>
                      <a:rPr lang="en-US" sz="1100" b="1"/>
                      <a:t>S</a:t>
                    </a:r>
                    <a:r>
                      <a:rPr lang="en-US"/>
                      <a:t>MIT</a:t>
                    </a:r>
                  </a:p>
                </c:rich>
              </c:tx>
              <c:showCatName val="1"/>
            </c:dLbl>
            <c:dLbl>
              <c:idx val="9"/>
              <c:layout/>
              <c:tx>
                <c:rich>
                  <a:bodyPr/>
                  <a:lstStyle/>
                  <a:p>
                    <a:r>
                      <a:rPr lang="en-US" sz="1100" b="1"/>
                      <a:t>S</a:t>
                    </a:r>
                    <a:r>
                      <a:rPr lang="en-US"/>
                      <a:t>MT</a:t>
                    </a:r>
                  </a:p>
                </c:rich>
              </c:tx>
              <c:showCatName val="1"/>
            </c:dLbl>
            <c:dLbl>
              <c:idx val="10"/>
              <c:layout>
                <c:manualLayout>
                  <c:x val="6.8603761897387663E-2"/>
                  <c:y val="0.11604387346318557"/>
                </c:manualLayout>
              </c:layout>
              <c:tx>
                <c:rich>
                  <a:bodyPr/>
                  <a:lstStyle/>
                  <a:p>
                    <a:r>
                      <a:rPr lang="en-US" sz="1100" b="1"/>
                      <a:t>S</a:t>
                    </a:r>
                    <a:r>
                      <a:rPr lang="en-US"/>
                      <a:t>MS</a:t>
                    </a:r>
                  </a:p>
                </c:rich>
              </c:tx>
              <c:showCatName val="1"/>
            </c:dLbl>
            <c:dLbl>
              <c:idx val="11"/>
              <c:layout/>
              <c:tx>
                <c:rich>
                  <a:bodyPr/>
                  <a:lstStyle/>
                  <a:p>
                    <a:r>
                      <a:rPr lang="en-US" sz="1100" b="1"/>
                      <a:t>S</a:t>
                    </a:r>
                    <a:r>
                      <a:rPr lang="en-US"/>
                      <a:t>MSU</a:t>
                    </a:r>
                  </a:p>
                </c:rich>
              </c:tx>
              <c:showCatName val="1"/>
            </c:dLbl>
            <c:dLbl>
              <c:idx val="12"/>
              <c:layout/>
              <c:tx>
                <c:rich>
                  <a:bodyPr/>
                  <a:lstStyle/>
                  <a:p>
                    <a:r>
                      <a:rPr lang="en-US" sz="1100" b="1"/>
                      <a:t>S</a:t>
                    </a:r>
                    <a:r>
                      <a:rPr lang="en-US"/>
                      <a:t>DTE</a:t>
                    </a:r>
                  </a:p>
                </c:rich>
              </c:tx>
              <c:showCatName val="1"/>
            </c:dLbl>
            <c:dLbl>
              <c:idx val="13"/>
              <c:layout/>
              <c:tx>
                <c:rich>
                  <a:bodyPr/>
                  <a:lstStyle/>
                  <a:p>
                    <a:r>
                      <a:rPr lang="en-US" sz="1100" b="1"/>
                      <a:t>S</a:t>
                    </a:r>
                    <a:r>
                      <a:rPr lang="en-US"/>
                      <a:t>MUL</a:t>
                    </a:r>
                  </a:p>
                </c:rich>
              </c:tx>
              <c:showCatName val="1"/>
            </c:dLbl>
            <c:dLbl>
              <c:idx val="14"/>
              <c:layout>
                <c:manualLayout>
                  <c:x val="2.2178279152322299E-2"/>
                  <c:y val="7.9252935488327153E-3"/>
                </c:manualLayout>
              </c:layout>
              <c:tx>
                <c:rich>
                  <a:bodyPr/>
                  <a:lstStyle/>
                  <a:p>
                    <a:r>
                      <a:rPr lang="en-US" sz="1100" b="1"/>
                      <a:t>S</a:t>
                    </a:r>
                    <a:r>
                      <a:rPr lang="en-US"/>
                      <a:t>VMA</a:t>
                    </a:r>
                  </a:p>
                </c:rich>
              </c:tx>
              <c:showCatName val="1"/>
            </c:dLbl>
            <c:dLbl>
              <c:idx val="15"/>
              <c:layout>
                <c:manualLayout>
                  <c:x val="0.13342021354743677"/>
                  <c:y val="1.0138637933416218E-2"/>
                </c:manualLayout>
              </c:layout>
              <c:tx>
                <c:rich>
                  <a:bodyPr/>
                  <a:lstStyle/>
                  <a:p>
                    <a:r>
                      <a:rPr lang="en-US" sz="1100" b="1"/>
                      <a:t>S</a:t>
                    </a:r>
                    <a:r>
                      <a:rPr lang="en-US"/>
                      <a:t>MPR*</a:t>
                    </a:r>
                  </a:p>
                </c:rich>
              </c:tx>
              <c:showCatName val="1"/>
            </c:dLbl>
            <c:dLbl>
              <c:idx val="16"/>
              <c:layout/>
              <c:tx>
                <c:rich>
                  <a:bodyPr/>
                  <a:lstStyle/>
                  <a:p>
                    <a:r>
                      <a:rPr lang="en-US" sz="1100" b="1"/>
                      <a:t>C</a:t>
                    </a:r>
                    <a:r>
                      <a:rPr lang="en-US"/>
                      <a:t>ET***</a:t>
                    </a:r>
                  </a:p>
                </c:rich>
              </c:tx>
              <c:showCatName val="1"/>
            </c:dLbl>
            <c:dLbl>
              <c:idx val="17"/>
              <c:layout>
                <c:manualLayout>
                  <c:x val="-0.10464443835594682"/>
                  <c:y val="-2.7858875535294949E-2"/>
                </c:manualLayout>
              </c:layout>
              <c:tx>
                <c:rich>
                  <a:bodyPr/>
                  <a:lstStyle/>
                  <a:p>
                    <a:r>
                      <a:rPr lang="en-US" sz="1100" b="1"/>
                      <a:t>S</a:t>
                    </a:r>
                    <a:r>
                      <a:rPr lang="en-US"/>
                      <a:t>PTRANS***</a:t>
                    </a:r>
                  </a:p>
                </c:rich>
              </c:tx>
              <c:showCatName val="1"/>
            </c:dLbl>
            <c:dLbl>
              <c:idx val="18"/>
              <c:delete val="1"/>
            </c:dLbl>
            <c:txPr>
              <a:bodyPr/>
              <a:lstStyle/>
              <a:p>
                <a:pPr>
                  <a:defRPr sz="1100" b="1"/>
                </a:pPr>
                <a:endParaRPr lang="pt-BR"/>
              </a:p>
            </c:txPr>
            <c:showCatName val="1"/>
            <c:showLeaderLines val="1"/>
          </c:dLbls>
          <c:cat>
            <c:strRef>
              <c:f>Plan14!$A$3:$A$20</c:f>
              <c:strCache>
                <c:ptCount val="18"/>
                <c:pt idx="0">
                  <c:v>Secretaria Municipal de Assistência e Desenvolvimento Social</c:v>
                </c:pt>
                <c:pt idx="1">
                  <c:v>Secretaria Municipal de Direitos Humanos e Cidadania</c:v>
                </c:pt>
                <c:pt idx="2">
                  <c:v>Secretaria Municipal de Educação</c:v>
                </c:pt>
                <c:pt idx="3">
                  <c:v>Secretaria Municipal de Esportes e Lazer</c:v>
                </c:pt>
                <c:pt idx="4">
                  <c:v>Secretaria Municipal da Fazenda</c:v>
                </c:pt>
                <c:pt idx="5">
                  <c:v>Secretaria Municipal de Gestão</c:v>
                </c:pt>
                <c:pt idx="6">
                  <c:v>Secretaria Municipal de Habitação</c:v>
                </c:pt>
                <c:pt idx="7">
                  <c:v>Secretaria Municipal de Infraestrutura Urbana e Obras**</c:v>
                </c:pt>
                <c:pt idx="8">
                  <c:v>Secretaria Municipal de Inovação e Tecnologia</c:v>
                </c:pt>
                <c:pt idx="9">
                  <c:v>Secretaria Municipal de Mobilidade e Transportes</c:v>
                </c:pt>
                <c:pt idx="10">
                  <c:v>Secretaria Municipal da Saúde</c:v>
                </c:pt>
                <c:pt idx="11">
                  <c:v>Secretaria Municipal de Segurança Urbana</c:v>
                </c:pt>
                <c:pt idx="12">
                  <c:v>Secretaria Municipal do Trabalho e Empreendedorismo</c:v>
                </c:pt>
                <c:pt idx="13">
                  <c:v>Secretaria Municipal de Urbanismo e Licenciamento</c:v>
                </c:pt>
                <c:pt idx="14">
                  <c:v>Secretaria Municipal do Verde e do Meio Ambiente</c:v>
                </c:pt>
                <c:pt idx="15">
                  <c:v>Secretaria Municipal das Prefeituras Regionais*</c:v>
                </c:pt>
                <c:pt idx="16">
                  <c:v>Companhia de Engenharia de Tráfegp - CET***</c:v>
                </c:pt>
                <c:pt idx="17">
                  <c:v>São Paulo Transportes - SPTRANS***</c:v>
                </c:pt>
              </c:strCache>
            </c:strRef>
          </c:cat>
          <c:val>
            <c:numRef>
              <c:f>Plan14!$B$3:$B$20</c:f>
              <c:numCache>
                <c:formatCode>0</c:formatCode>
                <c:ptCount val="18"/>
                <c:pt idx="0">
                  <c:v>11</c:v>
                </c:pt>
                <c:pt idx="1">
                  <c:v>1</c:v>
                </c:pt>
                <c:pt idx="2">
                  <c:v>6.333333333333333</c:v>
                </c:pt>
                <c:pt idx="3">
                  <c:v>1.3333333333333333</c:v>
                </c:pt>
                <c:pt idx="4">
                  <c:v>32.333333333333336</c:v>
                </c:pt>
                <c:pt idx="5">
                  <c:v>4.333333333333333</c:v>
                </c:pt>
                <c:pt idx="6">
                  <c:v>0.66666666666666663</c:v>
                </c:pt>
                <c:pt idx="7">
                  <c:v>1.6666666666666667</c:v>
                </c:pt>
                <c:pt idx="8">
                  <c:v>6</c:v>
                </c:pt>
                <c:pt idx="9">
                  <c:v>51.666666666666664</c:v>
                </c:pt>
                <c:pt idx="10">
                  <c:v>76</c:v>
                </c:pt>
                <c:pt idx="11">
                  <c:v>9</c:v>
                </c:pt>
                <c:pt idx="12">
                  <c:v>0.66666666666666663</c:v>
                </c:pt>
                <c:pt idx="13">
                  <c:v>1.6666666666666667</c:v>
                </c:pt>
                <c:pt idx="14">
                  <c:v>12</c:v>
                </c:pt>
                <c:pt idx="15">
                  <c:v>1506</c:v>
                </c:pt>
                <c:pt idx="16">
                  <c:v>25.333333333333332</c:v>
                </c:pt>
                <c:pt idx="17">
                  <c:v>27.333333333333332</c:v>
                </c:pt>
              </c:numCache>
            </c:numRef>
          </c:val>
        </c:ser>
        <c:gapWidth val="100"/>
        <c:splitType val="val"/>
        <c:splitPos val="500"/>
        <c:secondPieSize val="100"/>
        <c:serLines/>
      </c:ofPieChart>
    </c:plotArea>
    <c:plotVisOnly val="1"/>
  </c:chart>
  <c:printSettings>
    <c:headerFooter/>
    <c:pageMargins b="0.78740157499999996" l="0.511811024" r="0.511811024" t="0.78740157499999996" header="0.31496062000000014" footer="0.31496062000000014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plotArea>
      <c:layout>
        <c:manualLayout>
          <c:layoutTarget val="inner"/>
          <c:xMode val="edge"/>
          <c:yMode val="edge"/>
          <c:x val="0.4541272965879265"/>
          <c:y val="0.17917740396086854"/>
          <c:w val="0.50702021359121863"/>
          <c:h val="0.70484281794321224"/>
        </c:manualLayout>
      </c:layout>
      <c:barChart>
        <c:barDir val="bar"/>
        <c:grouping val="clustered"/>
        <c:varyColors val="1"/>
        <c:ser>
          <c:idx val="3"/>
          <c:order val="0"/>
          <c:tx>
            <c:strRef>
              <c:f>'ASSUNTOS 10+ demandados'!$E$6</c:f>
              <c:strCache>
                <c:ptCount val="1"/>
                <c:pt idx="0">
                  <c:v>Média</c:v>
                </c:pt>
              </c:strCache>
            </c:strRef>
          </c:tx>
          <c:cat>
            <c:strRef>
              <c:f>'ASSUNTOS 10+ demandados'!$A$7:$A$16</c:f>
              <c:strCache>
                <c:ptCount val="10"/>
                <c:pt idx="0">
                  <c:v>Árvore</c:v>
                </c:pt>
                <c:pt idx="1">
                  <c:v>Buraco e pavimentação</c:v>
                </c:pt>
                <c:pt idx="2">
                  <c:v>Capinação e roçada de áreas verdes</c:v>
                </c:pt>
                <c:pt idx="3">
                  <c:v>Drenagem de água de chuva</c:v>
                </c:pt>
                <c:pt idx="4">
                  <c:v>Ponto viciado, entulho e caçamba de entulho</c:v>
                </c:pt>
                <c:pt idx="5">
                  <c:v>Poluição sonora - PSIU</c:v>
                </c:pt>
                <c:pt idx="6">
                  <c:v>Veículos abandonados</c:v>
                </c:pt>
                <c:pt idx="7">
                  <c:v>Remoção de grandes objetos</c:v>
                </c:pt>
                <c:pt idx="8">
                  <c:v>Terrenos e imóveis</c:v>
                </c:pt>
                <c:pt idx="9">
                  <c:v>Varrição e limpeza urbana</c:v>
                </c:pt>
              </c:strCache>
            </c:strRef>
          </c:cat>
          <c:val>
            <c:numRef>
              <c:f>'ASSUNTOS 10+ demandados'!$E$7:$E$16</c:f>
              <c:numCache>
                <c:formatCode>0</c:formatCode>
                <c:ptCount val="10"/>
                <c:pt idx="0">
                  <c:v>301.33333333333331</c:v>
                </c:pt>
                <c:pt idx="1">
                  <c:v>215.66666666666666</c:v>
                </c:pt>
                <c:pt idx="2">
                  <c:v>188</c:v>
                </c:pt>
                <c:pt idx="3">
                  <c:v>115.66666666666667</c:v>
                </c:pt>
                <c:pt idx="4">
                  <c:v>89.333333333333329</c:v>
                </c:pt>
                <c:pt idx="5">
                  <c:v>85.333333333333329</c:v>
                </c:pt>
                <c:pt idx="6">
                  <c:v>79.666666666666671</c:v>
                </c:pt>
                <c:pt idx="7">
                  <c:v>67.333333333333329</c:v>
                </c:pt>
                <c:pt idx="8">
                  <c:v>63.333333333333336</c:v>
                </c:pt>
                <c:pt idx="9">
                  <c:v>53.333333333333336</c:v>
                </c:pt>
              </c:numCache>
            </c:numRef>
          </c:val>
        </c:ser>
        <c:axId val="82219776"/>
        <c:axId val="82243968"/>
      </c:barChart>
      <c:catAx>
        <c:axId val="82219776"/>
        <c:scaling>
          <c:orientation val="minMax"/>
        </c:scaling>
        <c:axPos val="l"/>
        <c:tickLblPos val="nextTo"/>
        <c:crossAx val="82243968"/>
        <c:crosses val="autoZero"/>
        <c:auto val="1"/>
        <c:lblAlgn val="ctr"/>
        <c:lblOffset val="100"/>
      </c:catAx>
      <c:valAx>
        <c:axId val="82243968"/>
        <c:scaling>
          <c:orientation val="minMax"/>
          <c:max val="310"/>
          <c:min val="0"/>
        </c:scaling>
        <c:axPos val="b"/>
        <c:majorGridlines/>
        <c:numFmt formatCode="0" sourceLinked="1"/>
        <c:tickLblPos val="nextTo"/>
        <c:crossAx val="82219776"/>
        <c:crosses val="autoZero"/>
        <c:crossBetween val="between"/>
      </c:valAx>
      <c:spPr>
        <a:solidFill>
          <a:sysClr val="window" lastClr="FFFFFF">
            <a:lumMod val="85000"/>
          </a:sysClr>
        </a:solidFill>
      </c:spPr>
    </c:plotArea>
    <c:plotVisOnly val="1"/>
  </c:chart>
  <c:printSettings>
    <c:headerFooter/>
    <c:pageMargins b="0.78740157499999996" l="0.511811024" r="0.511811024" t="0.78740157499999996" header="0.31496062000000041" footer="0.3149606200000004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10</xdr:row>
      <xdr:rowOff>47624</xdr:rowOff>
    </xdr:from>
    <xdr:to>
      <xdr:col>6</xdr:col>
      <xdr:colOff>609599</xdr:colOff>
      <xdr:row>27</xdr:row>
      <xdr:rowOff>180975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0.34365</cdr:x>
      <cdr:y>0.42609</cdr:y>
    </cdr:from>
    <cdr:to>
      <cdr:x>0.5</cdr:x>
      <cdr:y>0.70435</cdr:y>
    </cdr:to>
    <cdr:sp macro="" textlink="">
      <cdr:nvSpPr>
        <cdr:cNvPr id="3" name="CaixaDeTexto 2"/>
        <cdr:cNvSpPr txBox="1"/>
      </cdr:nvSpPr>
      <cdr:spPr>
        <a:xfrm xmlns:a="http://schemas.openxmlformats.org/drawingml/2006/main">
          <a:off x="2009776" y="140017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pt-BR" sz="1100"/>
        </a:p>
      </cdr:txBody>
    </cdr:sp>
  </cdr:relSizeAnchor>
  <cdr:relSizeAnchor xmlns:cdr="http://schemas.openxmlformats.org/drawingml/2006/chartDrawing">
    <cdr:from>
      <cdr:x>0.18467</cdr:x>
      <cdr:y>0.03308</cdr:y>
    </cdr:from>
    <cdr:to>
      <cdr:x>0.7994</cdr:x>
      <cdr:y>0.11424</cdr:y>
    </cdr:to>
    <cdr:sp macro="" textlink="">
      <cdr:nvSpPr>
        <cdr:cNvPr id="4" name="CaixaDeTexto 3"/>
        <cdr:cNvSpPr txBox="1"/>
      </cdr:nvSpPr>
      <cdr:spPr>
        <a:xfrm xmlns:a="http://schemas.openxmlformats.org/drawingml/2006/main">
          <a:off x="1166209" y="151551"/>
          <a:ext cx="3882042" cy="3718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1400" b="1"/>
            <a:t>10</a:t>
          </a:r>
          <a:r>
            <a:rPr lang="pt-BR" sz="1400" b="1" baseline="0"/>
            <a:t> órgãos mais demandados</a:t>
          </a:r>
          <a:r>
            <a:rPr lang="pt-BR" sz="1400" b="1"/>
            <a:t> nos 3 últimos meses </a:t>
          </a:r>
          <a:endParaRPr lang="pt-BR" sz="1400" b="1" baseline="0"/>
        </a:p>
        <a:p xmlns:a="http://schemas.openxmlformats.org/drawingml/2006/main">
          <a:endParaRPr lang="pt-BR" sz="1400" b="1" baseline="0"/>
        </a:p>
      </cdr:txBody>
    </cdr:sp>
  </cdr:relSizeAnchor>
  <cdr:relSizeAnchor xmlns:cdr="http://schemas.openxmlformats.org/drawingml/2006/chartDrawing">
    <cdr:from>
      <cdr:x>0.04977</cdr:x>
      <cdr:y>0.89605</cdr:y>
    </cdr:from>
    <cdr:to>
      <cdr:x>0.98944</cdr:x>
      <cdr:y>0.9896</cdr:y>
    </cdr:to>
    <cdr:sp macro="" textlink="">
      <cdr:nvSpPr>
        <cdr:cNvPr id="5" name="CaixaDeTexto 4"/>
        <cdr:cNvSpPr txBox="1"/>
      </cdr:nvSpPr>
      <cdr:spPr>
        <a:xfrm xmlns:a="http://schemas.openxmlformats.org/drawingml/2006/main">
          <a:off x="314325" y="4105275"/>
          <a:ext cx="5934076" cy="4286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r"/>
          <a:r>
            <a:rPr lang="pt-BR" sz="1000" baseline="0">
              <a:latin typeface="+mn-lt"/>
              <a:ea typeface="+mn-ea"/>
              <a:cs typeface="+mn-cs"/>
            </a:rPr>
            <a:t>¹No </a:t>
          </a:r>
          <a:r>
            <a:rPr lang="pt-BR" sz="1000" b="1" baseline="0">
              <a:latin typeface="+mn-lt"/>
              <a:ea typeface="+mn-ea"/>
              <a:cs typeface="+mn-cs"/>
            </a:rPr>
            <a:t>mês de mai/18 as Prefeituras Regionais, AMLURB, ILUME  e SPUA foram desvinculadas da contagem de SMPR</a:t>
          </a:r>
        </a:p>
        <a:p xmlns:a="http://schemas.openxmlformats.org/drawingml/2006/main">
          <a:pPr marL="0" marR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000" b="1" baseline="0">
              <a:latin typeface="+mn-lt"/>
              <a:ea typeface="+mn-ea"/>
              <a:cs typeface="+mn-cs"/>
            </a:rPr>
            <a:t>²No mês de mai/18 CET e SPTRANS foram desvinculadas da contagem de SMT</a:t>
          </a:r>
          <a:endParaRPr lang="pt-BR" sz="1000" b="1">
            <a:latin typeface="+mn-lt"/>
            <a:ea typeface="+mn-ea"/>
            <a:cs typeface="+mn-cs"/>
          </a:endParaRPr>
        </a:p>
        <a:p xmlns:a="http://schemas.openxmlformats.org/drawingml/2006/main">
          <a:pPr algn="r"/>
          <a:endParaRPr lang="pt-BR" sz="1100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0.1569</cdr:x>
      <cdr:y>0.07552</cdr:y>
    </cdr:from>
    <cdr:to>
      <cdr:x>0.32241</cdr:x>
      <cdr:y>0.32552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866775" y="27622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pt-BR" sz="1100"/>
        </a:p>
      </cdr:txBody>
    </cdr:sp>
  </cdr:relSizeAnchor>
  <cdr:relSizeAnchor xmlns:cdr="http://schemas.openxmlformats.org/drawingml/2006/chartDrawing">
    <cdr:from>
      <cdr:x>0.1183</cdr:x>
      <cdr:y>0.02908</cdr:y>
    </cdr:from>
    <cdr:to>
      <cdr:x>0.89442</cdr:x>
      <cdr:y>0.12543</cdr:y>
    </cdr:to>
    <cdr:sp macro="" textlink="">
      <cdr:nvSpPr>
        <cdr:cNvPr id="3" name="CaixaDeTexto 2"/>
        <cdr:cNvSpPr txBox="1"/>
      </cdr:nvSpPr>
      <cdr:spPr>
        <a:xfrm xmlns:a="http://schemas.openxmlformats.org/drawingml/2006/main">
          <a:off x="747071" y="127397"/>
          <a:ext cx="4901255" cy="4221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1400" b="1"/>
            <a:t>Comparativo dos 3 últimos meses dos órgãos mais demandados</a:t>
          </a:r>
        </a:p>
      </cdr:txBody>
    </cdr:sp>
  </cdr:relSizeAnchor>
  <cdr:relSizeAnchor xmlns:cdr="http://schemas.openxmlformats.org/drawingml/2006/chartDrawing">
    <cdr:from>
      <cdr:x>0.04977</cdr:x>
      <cdr:y>0.8849</cdr:y>
    </cdr:from>
    <cdr:to>
      <cdr:x>0.98944</cdr:x>
      <cdr:y>0.97262</cdr:y>
    </cdr:to>
    <cdr:sp macro="" textlink="">
      <cdr:nvSpPr>
        <cdr:cNvPr id="4" name="CaixaDeTexto 1"/>
        <cdr:cNvSpPr txBox="1"/>
      </cdr:nvSpPr>
      <cdr:spPr>
        <a:xfrm xmlns:a="http://schemas.openxmlformats.org/drawingml/2006/main">
          <a:off x="314324" y="3877196"/>
          <a:ext cx="5934076" cy="3843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pt-BR" sz="1000" baseline="0">
              <a:latin typeface="Calibri"/>
            </a:rPr>
            <a:t>¹No </a:t>
          </a:r>
          <a:r>
            <a:rPr lang="pt-BR" sz="1000" b="1" baseline="0">
              <a:latin typeface="Calibri"/>
            </a:rPr>
            <a:t>mês de mai/18 as Prefeituras Regionais, AMLURB, ILUME  e SPUA foram desvinculadas da contagem de SMPR</a:t>
          </a:r>
        </a:p>
        <a:p xmlns:a="http://schemas.openxmlformats.org/drawingml/2006/main">
          <a:pPr marL="0" marR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000" b="1" baseline="0">
              <a:latin typeface="Calibri"/>
            </a:rPr>
            <a:t>²No mês de mai/18 CET e SPTRANS foram desvinculadas da contagem de SMT</a:t>
          </a:r>
          <a:endParaRPr lang="pt-BR" sz="1000" b="1">
            <a:latin typeface="Calibri"/>
          </a:endParaRPr>
        </a:p>
        <a:p xmlns:a="http://schemas.openxmlformats.org/drawingml/2006/main">
          <a:pPr algn="r"/>
          <a:endParaRPr lang="pt-BR" sz="1100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0.02118</cdr:x>
      <cdr:y>0.04211</cdr:y>
    </cdr:from>
    <cdr:to>
      <cdr:x>0.78669</cdr:x>
      <cdr:y>0.11368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133350" y="190500"/>
          <a:ext cx="4819650" cy="3238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pt-BR" sz="1100" b="1">
              <a:latin typeface="Arial" pitchFamily="34" charset="0"/>
              <a:cs typeface="Arial" pitchFamily="34" charset="0"/>
            </a:rPr>
            <a:t>Média dos ultimos</a:t>
          </a:r>
          <a:r>
            <a:rPr lang="pt-BR" sz="1100" b="1" baseline="0">
              <a:latin typeface="Arial" pitchFamily="34" charset="0"/>
              <a:cs typeface="Arial" pitchFamily="34" charset="0"/>
            </a:rPr>
            <a:t> 3 meses das unidaes de PMSP mais demandadas</a:t>
          </a:r>
        </a:p>
        <a:p xmlns:a="http://schemas.openxmlformats.org/drawingml/2006/main">
          <a:endParaRPr lang="pt-BR" sz="1100" b="1" baseline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0.00605</cdr:x>
      <cdr:y>0.93684</cdr:y>
    </cdr:from>
    <cdr:to>
      <cdr:x>0.72466</cdr:x>
      <cdr:y>0.98316</cdr:y>
    </cdr:to>
    <cdr:sp macro="" textlink="">
      <cdr:nvSpPr>
        <cdr:cNvPr id="3" name="CaixaDeTexto 2"/>
        <cdr:cNvSpPr txBox="1"/>
      </cdr:nvSpPr>
      <cdr:spPr>
        <a:xfrm xmlns:a="http://schemas.openxmlformats.org/drawingml/2006/main">
          <a:off x="38099" y="4238625"/>
          <a:ext cx="4524375" cy="2095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050" b="1" baseline="0">
              <a:latin typeface="+mn-lt"/>
              <a:ea typeface="+mn-ea"/>
              <a:cs typeface="+mn-cs"/>
            </a:rPr>
            <a:t>*Prefeituras regionais, AMLURB, ILUME, SPUA, SFMSP incluídos na SMPR</a:t>
          </a:r>
          <a:endParaRPr lang="pt-BR" sz="1050" b="1">
            <a:latin typeface="+mn-lt"/>
            <a:ea typeface="+mn-ea"/>
            <a:cs typeface="+mn-cs"/>
          </a:endParaRPr>
        </a:p>
        <a:p xmlns:a="http://schemas.openxmlformats.org/drawingml/2006/main">
          <a:endParaRPr lang="pt-BR" sz="1100"/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66674</xdr:colOff>
      <xdr:row>1</xdr:row>
      <xdr:rowOff>0</xdr:rowOff>
    </xdr:from>
    <xdr:to>
      <xdr:col>16</xdr:col>
      <xdr:colOff>190499</xdr:colOff>
      <xdr:row>18</xdr:row>
      <xdr:rowOff>76200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28575</xdr:colOff>
      <xdr:row>18</xdr:row>
      <xdr:rowOff>9525</xdr:rowOff>
    </xdr:from>
    <xdr:to>
      <xdr:col>5</xdr:col>
      <xdr:colOff>504825</xdr:colOff>
      <xdr:row>41</xdr:row>
      <xdr:rowOff>28575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0.23333</cdr:x>
      <cdr:y>0.01736</cdr:y>
    </cdr:from>
    <cdr:to>
      <cdr:x>0.85417</cdr:x>
      <cdr:y>0.14518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066800" y="47625"/>
          <a:ext cx="2838449" cy="350635"/>
        </a:xfrm>
        <a:prstGeom xmlns:a="http://schemas.openxmlformats.org/drawingml/2006/main" prst="rect">
          <a:avLst/>
        </a:prstGeom>
      </cdr:spPr>
    </cdr:pic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0.01003</cdr:x>
      <cdr:y>0.03247</cdr:y>
    </cdr:from>
    <cdr:to>
      <cdr:x>0.6502</cdr:x>
      <cdr:y>0.11255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7150" y="142874"/>
          <a:ext cx="3646353" cy="352426"/>
        </a:xfrm>
        <a:prstGeom xmlns:a="http://schemas.openxmlformats.org/drawingml/2006/main" prst="rect">
          <a:avLst/>
        </a:prstGeom>
      </cdr:spPr>
    </cdr:pic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38098</xdr:colOff>
      <xdr:row>17</xdr:row>
      <xdr:rowOff>95250</xdr:rowOff>
    </xdr:from>
    <xdr:to>
      <xdr:col>7</xdr:col>
      <xdr:colOff>200024</xdr:colOff>
      <xdr:row>41</xdr:row>
      <xdr:rowOff>0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0.09078</cdr:x>
      <cdr:y>0.00638</cdr:y>
    </cdr:from>
    <cdr:to>
      <cdr:x>0.57711</cdr:x>
      <cdr:y>0.12979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600075" y="28575"/>
          <a:ext cx="3214841" cy="552450"/>
        </a:xfrm>
        <a:prstGeom xmlns:a="http://schemas.openxmlformats.org/drawingml/2006/main" prst="rect">
          <a:avLst/>
        </a:prstGeom>
      </cdr:spPr>
    </cdr:pic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285749</xdr:colOff>
      <xdr:row>0</xdr:row>
      <xdr:rowOff>66674</xdr:rowOff>
    </xdr:from>
    <xdr:to>
      <xdr:col>12</xdr:col>
      <xdr:colOff>390525</xdr:colOff>
      <xdr:row>32</xdr:row>
      <xdr:rowOff>123825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0.00266</cdr:x>
      <cdr:y>0.00396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0.2187</cdr:x>
      <cdr:y>0.02825</cdr:y>
    </cdr:from>
    <cdr:to>
      <cdr:x>0.78661</cdr:x>
      <cdr:y>0.11786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381125" y="95250"/>
          <a:ext cx="3586403" cy="302151"/>
        </a:xfrm>
        <a:prstGeom xmlns:a="http://schemas.openxmlformats.org/drawingml/2006/main" prst="rect">
          <a:avLst/>
        </a:prstGeom>
      </cdr:spPr>
    </cdr:pic>
  </cdr:relSizeAnchor>
</c:userShapes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552450</xdr:colOff>
      <xdr:row>3</xdr:row>
      <xdr:rowOff>47625</xdr:rowOff>
    </xdr:from>
    <xdr:to>
      <xdr:col>0</xdr:col>
      <xdr:colOff>2266950</xdr:colOff>
      <xdr:row>3</xdr:row>
      <xdr:rowOff>409575</xdr:rowOff>
    </xdr:to>
    <xdr:cxnSp macro="">
      <xdr:nvCxnSpPr>
        <xdr:cNvPr id="3" name="Conector reto 2"/>
        <xdr:cNvCxnSpPr/>
      </xdr:nvCxnSpPr>
      <xdr:spPr>
        <a:xfrm>
          <a:off x="552450" y="628650"/>
          <a:ext cx="1714500" cy="361950"/>
        </a:xfrm>
        <a:prstGeom prst="line">
          <a:avLst/>
        </a:prstGeom>
        <a:ln w="317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58</xdr:col>
      <xdr:colOff>142875</xdr:colOff>
      <xdr:row>0</xdr:row>
      <xdr:rowOff>66675</xdr:rowOff>
    </xdr:from>
    <xdr:to>
      <xdr:col>70</xdr:col>
      <xdr:colOff>533401</xdr:colOff>
      <xdr:row>29</xdr:row>
      <xdr:rowOff>142874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0.27348</cdr:x>
      <cdr:y>0.02431</cdr:y>
    </cdr:from>
    <cdr:to>
      <cdr:x>0.78272</cdr:x>
      <cdr:y>0.12502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2524125" y="142875"/>
          <a:ext cx="4700159" cy="5918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pt-BR" sz="1600" b="1"/>
            <a:t>MAI/18</a:t>
          </a:r>
        </a:p>
        <a:p xmlns:a="http://schemas.openxmlformats.org/drawingml/2006/main">
          <a:pPr algn="ctr"/>
          <a:r>
            <a:rPr lang="pt-BR" sz="1600" b="1"/>
            <a:t>10 mais demandas - Assunto x Unidade PMSP</a:t>
          </a:r>
        </a:p>
      </cdr:txBody>
    </cdr: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285750</xdr:colOff>
      <xdr:row>0</xdr:row>
      <xdr:rowOff>95250</xdr:rowOff>
    </xdr:from>
    <xdr:to>
      <xdr:col>15</xdr:col>
      <xdr:colOff>95250</xdr:colOff>
      <xdr:row>20</xdr:row>
      <xdr:rowOff>76200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266700</xdr:colOff>
      <xdr:row>20</xdr:row>
      <xdr:rowOff>180975</xdr:rowOff>
    </xdr:from>
    <xdr:to>
      <xdr:col>20</xdr:col>
      <xdr:colOff>238126</xdr:colOff>
      <xdr:row>52</xdr:row>
      <xdr:rowOff>180976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0.1533</cdr:x>
      <cdr:y>0.02233</cdr:y>
    </cdr:from>
    <cdr:to>
      <cdr:x>0.87696</cdr:x>
      <cdr:y>0.09392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1210509" y="137422"/>
          <a:ext cx="5714166" cy="4404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1600" b="1"/>
            <a:t>Distribuição das entradas</a:t>
          </a:r>
          <a:r>
            <a:rPr lang="pt-BR" sz="1600" b="1" baseline="0"/>
            <a:t> nas Prefeituras Regionais no ano 2018</a:t>
          </a:r>
          <a:endParaRPr lang="pt-BR" sz="1600" b="1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18</xdr:row>
      <xdr:rowOff>0</xdr:rowOff>
    </xdr:from>
    <xdr:to>
      <xdr:col>4</xdr:col>
      <xdr:colOff>1933575</xdr:colOff>
      <xdr:row>32</xdr:row>
      <xdr:rowOff>133350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0.33125</cdr:x>
      <cdr:y>0.00347</cdr:y>
    </cdr:from>
    <cdr:to>
      <cdr:x>0.65794</cdr:x>
      <cdr:y>0.13015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514475" y="9525"/>
          <a:ext cx="1493649" cy="347502"/>
        </a:xfrm>
        <a:prstGeom xmlns:a="http://schemas.openxmlformats.org/drawingml/2006/main" prst="rect">
          <a:avLst/>
        </a:prstGeom>
      </cdr:spPr>
    </cdr:pic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19049</xdr:colOff>
      <xdr:row>22</xdr:row>
      <xdr:rowOff>19049</xdr:rowOff>
    </xdr:from>
    <xdr:to>
      <xdr:col>20</xdr:col>
      <xdr:colOff>180974</xdr:colOff>
      <xdr:row>46</xdr:row>
      <xdr:rowOff>180975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47626</xdr:colOff>
      <xdr:row>48</xdr:row>
      <xdr:rowOff>9525</xdr:rowOff>
    </xdr:from>
    <xdr:to>
      <xdr:col>20</xdr:col>
      <xdr:colOff>180976</xdr:colOff>
      <xdr:row>71</xdr:row>
      <xdr:rowOff>19051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28575</xdr:colOff>
      <xdr:row>0</xdr:row>
      <xdr:rowOff>1</xdr:rowOff>
    </xdr:from>
    <xdr:to>
      <xdr:col>20</xdr:col>
      <xdr:colOff>200025</xdr:colOff>
      <xdr:row>21</xdr:row>
      <xdr:rowOff>85725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0.34365</cdr:x>
      <cdr:y>0.42609</cdr:y>
    </cdr:from>
    <cdr:to>
      <cdr:x>0.5</cdr:x>
      <cdr:y>0.70435</cdr:y>
    </cdr:to>
    <cdr:sp macro="" textlink="">
      <cdr:nvSpPr>
        <cdr:cNvPr id="3" name="CaixaDeTexto 2"/>
        <cdr:cNvSpPr txBox="1"/>
      </cdr:nvSpPr>
      <cdr:spPr>
        <a:xfrm xmlns:a="http://schemas.openxmlformats.org/drawingml/2006/main">
          <a:off x="2009776" y="140017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pt-BR" sz="1100"/>
        </a:p>
      </cdr:txBody>
    </cdr:sp>
  </cdr:relSizeAnchor>
  <cdr:relSizeAnchor xmlns:cdr="http://schemas.openxmlformats.org/drawingml/2006/chartDrawing">
    <cdr:from>
      <cdr:x>0.18467</cdr:x>
      <cdr:y>0.03308</cdr:y>
    </cdr:from>
    <cdr:to>
      <cdr:x>0.7994</cdr:x>
      <cdr:y>0.11424</cdr:y>
    </cdr:to>
    <cdr:sp macro="" textlink="">
      <cdr:nvSpPr>
        <cdr:cNvPr id="4" name="CaixaDeTexto 3"/>
        <cdr:cNvSpPr txBox="1"/>
      </cdr:nvSpPr>
      <cdr:spPr>
        <a:xfrm xmlns:a="http://schemas.openxmlformats.org/drawingml/2006/main">
          <a:off x="1166209" y="151551"/>
          <a:ext cx="3882042" cy="3718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1400" b="1"/>
            <a:t>10</a:t>
          </a:r>
          <a:r>
            <a:rPr lang="pt-BR" sz="1400" b="1" baseline="0"/>
            <a:t> órgãos mais demandados</a:t>
          </a:r>
          <a:r>
            <a:rPr lang="pt-BR" sz="1400" b="1"/>
            <a:t> nos 3 últimos meses </a:t>
          </a:r>
          <a:endParaRPr lang="pt-BR" sz="1400" b="1" baseline="0"/>
        </a:p>
        <a:p xmlns:a="http://schemas.openxmlformats.org/drawingml/2006/main">
          <a:endParaRPr lang="pt-BR" sz="1400" b="1" baseline="0"/>
        </a:p>
      </cdr:txBody>
    </cdr:sp>
  </cdr:relSizeAnchor>
  <cdr:relSizeAnchor xmlns:cdr="http://schemas.openxmlformats.org/drawingml/2006/chartDrawing">
    <cdr:from>
      <cdr:x>0.0118</cdr:x>
      <cdr:y>0.89605</cdr:y>
    </cdr:from>
    <cdr:to>
      <cdr:x>0.98944</cdr:x>
      <cdr:y>0.9896</cdr:y>
    </cdr:to>
    <cdr:sp macro="" textlink="">
      <cdr:nvSpPr>
        <cdr:cNvPr id="5" name="CaixaDeTexto 4"/>
        <cdr:cNvSpPr txBox="1"/>
      </cdr:nvSpPr>
      <cdr:spPr>
        <a:xfrm xmlns:a="http://schemas.openxmlformats.org/drawingml/2006/main">
          <a:off x="66675" y="3960183"/>
          <a:ext cx="5522004" cy="4134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r"/>
          <a:r>
            <a:rPr lang="pt-BR" sz="1000" baseline="0">
              <a:latin typeface="+mn-lt"/>
              <a:ea typeface="+mn-ea"/>
              <a:cs typeface="+mn-cs"/>
            </a:rPr>
            <a:t>¹No </a:t>
          </a:r>
          <a:r>
            <a:rPr lang="pt-BR" sz="1000" b="1" baseline="0">
              <a:latin typeface="+mn-lt"/>
              <a:ea typeface="+mn-ea"/>
              <a:cs typeface="+mn-cs"/>
            </a:rPr>
            <a:t>mês de mai/18 as Prefeituras Regionais, AMLURB, ILUME  e SPUA foram desvinculadas da contagem de SMPR</a:t>
          </a:r>
        </a:p>
        <a:p xmlns:a="http://schemas.openxmlformats.org/drawingml/2006/main">
          <a:pPr marL="0" marR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000" b="1" baseline="0">
              <a:latin typeface="+mn-lt"/>
              <a:ea typeface="+mn-ea"/>
              <a:cs typeface="+mn-cs"/>
            </a:rPr>
            <a:t>²No mês de mai/18 CET e SPTRANS foram desvinculadas da contagem de SMT</a:t>
          </a:r>
          <a:endParaRPr lang="pt-BR" sz="1000" b="1">
            <a:latin typeface="+mn-lt"/>
            <a:ea typeface="+mn-ea"/>
            <a:cs typeface="+mn-cs"/>
          </a:endParaRPr>
        </a:p>
        <a:p xmlns:a="http://schemas.openxmlformats.org/drawingml/2006/main">
          <a:pPr algn="r"/>
          <a:endParaRPr lang="pt-BR" sz="1100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0.1569</cdr:x>
      <cdr:y>0.07552</cdr:y>
    </cdr:from>
    <cdr:to>
      <cdr:x>0.32241</cdr:x>
      <cdr:y>0.32552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866775" y="27622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pt-BR" sz="1100"/>
        </a:p>
      </cdr:txBody>
    </cdr:sp>
  </cdr:relSizeAnchor>
  <cdr:relSizeAnchor xmlns:cdr="http://schemas.openxmlformats.org/drawingml/2006/chartDrawing">
    <cdr:from>
      <cdr:x>0.1183</cdr:x>
      <cdr:y>0.02908</cdr:y>
    </cdr:from>
    <cdr:to>
      <cdr:x>0.89442</cdr:x>
      <cdr:y>0.12543</cdr:y>
    </cdr:to>
    <cdr:sp macro="" textlink="">
      <cdr:nvSpPr>
        <cdr:cNvPr id="3" name="CaixaDeTexto 2"/>
        <cdr:cNvSpPr txBox="1"/>
      </cdr:nvSpPr>
      <cdr:spPr>
        <a:xfrm xmlns:a="http://schemas.openxmlformats.org/drawingml/2006/main">
          <a:off x="747071" y="127397"/>
          <a:ext cx="4901255" cy="4221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1400" b="1"/>
            <a:t>Comparativo dos 3 últimos meses dos órgãos mais demandados</a:t>
          </a:r>
        </a:p>
      </cdr:txBody>
    </cdr:sp>
  </cdr:relSizeAnchor>
  <cdr:relSizeAnchor xmlns:cdr="http://schemas.openxmlformats.org/drawingml/2006/chartDrawing">
    <cdr:from>
      <cdr:x>0.04977</cdr:x>
      <cdr:y>0.8849</cdr:y>
    </cdr:from>
    <cdr:to>
      <cdr:x>0.98944</cdr:x>
      <cdr:y>0.97262</cdr:y>
    </cdr:to>
    <cdr:sp macro="" textlink="">
      <cdr:nvSpPr>
        <cdr:cNvPr id="4" name="CaixaDeTexto 1"/>
        <cdr:cNvSpPr txBox="1"/>
      </cdr:nvSpPr>
      <cdr:spPr>
        <a:xfrm xmlns:a="http://schemas.openxmlformats.org/drawingml/2006/main">
          <a:off x="314324" y="3877196"/>
          <a:ext cx="5934076" cy="3843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pt-BR" sz="1000" baseline="0">
              <a:latin typeface="Calibri"/>
            </a:rPr>
            <a:t>¹No </a:t>
          </a:r>
          <a:r>
            <a:rPr lang="pt-BR" sz="1000" b="1" baseline="0">
              <a:latin typeface="Calibri"/>
            </a:rPr>
            <a:t>mês de mai/18 as Prefeituras Regionais, AMLURB, ILUME  e SPUA foram desvinculadas da contagem de SMPR</a:t>
          </a:r>
        </a:p>
        <a:p xmlns:a="http://schemas.openxmlformats.org/drawingml/2006/main">
          <a:pPr marL="0" marR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000" b="1" baseline="0">
              <a:latin typeface="Calibri"/>
            </a:rPr>
            <a:t>²No mês de mai/18 CET e SPTRANS foram desvinculadas da contagem de SMT</a:t>
          </a:r>
          <a:endParaRPr lang="pt-BR" sz="1000" b="1">
            <a:latin typeface="Calibri"/>
          </a:endParaRPr>
        </a:p>
        <a:p xmlns:a="http://schemas.openxmlformats.org/drawingml/2006/main">
          <a:pPr algn="r"/>
          <a:endParaRPr lang="pt-BR" sz="1100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0.02118</cdr:x>
      <cdr:y>0.04211</cdr:y>
    </cdr:from>
    <cdr:to>
      <cdr:x>0.78669</cdr:x>
      <cdr:y>0.11368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133350" y="190500"/>
          <a:ext cx="4819650" cy="3238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pt-BR" sz="1100" b="1">
              <a:latin typeface="Arial" pitchFamily="34" charset="0"/>
              <a:cs typeface="Arial" pitchFamily="34" charset="0"/>
            </a:rPr>
            <a:t>Média dos ultimos</a:t>
          </a:r>
          <a:r>
            <a:rPr lang="pt-BR" sz="1100" b="1" baseline="0">
              <a:latin typeface="Arial" pitchFamily="34" charset="0"/>
              <a:cs typeface="Arial" pitchFamily="34" charset="0"/>
            </a:rPr>
            <a:t> 3 meses das unidaes de PMSP mais demandadas</a:t>
          </a:r>
        </a:p>
        <a:p xmlns:a="http://schemas.openxmlformats.org/drawingml/2006/main">
          <a:endParaRPr lang="pt-BR" sz="1100" b="1" baseline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0.00605</cdr:x>
      <cdr:y>0.93684</cdr:y>
    </cdr:from>
    <cdr:to>
      <cdr:x>0.72466</cdr:x>
      <cdr:y>0.98316</cdr:y>
    </cdr:to>
    <cdr:sp macro="" textlink="">
      <cdr:nvSpPr>
        <cdr:cNvPr id="3" name="CaixaDeTexto 2"/>
        <cdr:cNvSpPr txBox="1"/>
      </cdr:nvSpPr>
      <cdr:spPr>
        <a:xfrm xmlns:a="http://schemas.openxmlformats.org/drawingml/2006/main">
          <a:off x="37572" y="3881678"/>
          <a:ext cx="4462784" cy="1919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050" b="1" baseline="0">
              <a:latin typeface="+mn-lt"/>
              <a:ea typeface="+mn-ea"/>
              <a:cs typeface="+mn-cs"/>
            </a:rPr>
            <a:t>*Prefeituras Regionais, AMLURB, ILUME, SPUA, SFMSP incluídos na SMPR</a:t>
          </a:r>
          <a:endParaRPr lang="pt-BR" sz="1050" b="1">
            <a:latin typeface="+mn-lt"/>
            <a:ea typeface="+mn-ea"/>
            <a:cs typeface="+mn-cs"/>
          </a:endParaRPr>
        </a:p>
        <a:p xmlns:a="http://schemas.openxmlformats.org/drawingml/2006/main">
          <a:endParaRPr lang="pt-BR" sz="11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561974</xdr:colOff>
      <xdr:row>24</xdr:row>
      <xdr:rowOff>76200</xdr:rowOff>
    </xdr:from>
    <xdr:to>
      <xdr:col>32</xdr:col>
      <xdr:colOff>38099</xdr:colOff>
      <xdr:row>46</xdr:row>
      <xdr:rowOff>114300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552450</xdr:colOff>
      <xdr:row>1</xdr:row>
      <xdr:rowOff>38100</xdr:rowOff>
    </xdr:from>
    <xdr:to>
      <xdr:col>32</xdr:col>
      <xdr:colOff>295275</xdr:colOff>
      <xdr:row>23</xdr:row>
      <xdr:rowOff>114300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371475</xdr:colOff>
      <xdr:row>0</xdr:row>
      <xdr:rowOff>57149</xdr:rowOff>
    </xdr:from>
    <xdr:to>
      <xdr:col>14</xdr:col>
      <xdr:colOff>571500</xdr:colOff>
      <xdr:row>24</xdr:row>
      <xdr:rowOff>9524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9"/>
  <sheetViews>
    <sheetView workbookViewId="0">
      <selection activeCell="E5" sqref="E5"/>
    </sheetView>
  </sheetViews>
  <sheetFormatPr defaultRowHeight="15"/>
  <cols>
    <col min="1" max="1" width="42.7109375" style="1" customWidth="1"/>
    <col min="2" max="16384" width="9.140625" style="1"/>
  </cols>
  <sheetData>
    <row r="1" spans="1:5">
      <c r="A1" s="9" t="s">
        <v>146</v>
      </c>
      <c r="B1" s="9"/>
      <c r="C1" s="9"/>
      <c r="D1" s="9"/>
    </row>
    <row r="2" spans="1:5">
      <c r="A2" s="9" t="s">
        <v>147</v>
      </c>
      <c r="B2" s="9"/>
      <c r="C2" s="9"/>
      <c r="D2" s="9"/>
    </row>
    <row r="4" spans="1:5">
      <c r="A4" s="10" t="s">
        <v>148</v>
      </c>
      <c r="B4" s="11">
        <v>43221</v>
      </c>
      <c r="C4" s="11">
        <v>43191</v>
      </c>
      <c r="D4" s="11">
        <v>43160</v>
      </c>
      <c r="E4" s="12" t="s">
        <v>149</v>
      </c>
    </row>
    <row r="5" spans="1:5">
      <c r="A5" s="13" t="s">
        <v>0</v>
      </c>
      <c r="B5" s="13">
        <v>1915</v>
      </c>
      <c r="C5" s="13">
        <v>2386</v>
      </c>
      <c r="D5" s="13">
        <v>1789</v>
      </c>
      <c r="E5" s="14">
        <f>AVERAGE(B5:D5)</f>
        <v>2030</v>
      </c>
    </row>
    <row r="6" spans="1:5">
      <c r="A6" s="13" t="s">
        <v>150</v>
      </c>
      <c r="B6" s="13">
        <v>272</v>
      </c>
      <c r="C6" s="13">
        <v>394</v>
      </c>
      <c r="D6" s="13">
        <v>469</v>
      </c>
      <c r="E6" s="14">
        <f t="shared" ref="E6:E8" si="0">AVERAGE(B6:D6)</f>
        <v>378.33333333333331</v>
      </c>
    </row>
    <row r="7" spans="1:5">
      <c r="A7" s="13" t="s">
        <v>151</v>
      </c>
      <c r="B7" s="13">
        <v>12</v>
      </c>
      <c r="C7" s="13">
        <v>11</v>
      </c>
      <c r="D7" s="13">
        <v>9</v>
      </c>
      <c r="E7" s="14">
        <f t="shared" si="0"/>
        <v>10.666666666666666</v>
      </c>
    </row>
    <row r="8" spans="1:5">
      <c r="A8" s="13" t="s">
        <v>125</v>
      </c>
      <c r="B8" s="13">
        <v>30</v>
      </c>
      <c r="C8" s="13">
        <v>33</v>
      </c>
      <c r="D8" s="13">
        <v>65</v>
      </c>
      <c r="E8" s="14">
        <f t="shared" si="0"/>
        <v>42.666666666666664</v>
      </c>
    </row>
    <row r="9" spans="1:5">
      <c r="A9" s="15" t="s">
        <v>152</v>
      </c>
      <c r="B9" s="16">
        <f>SUM(B5:B8)</f>
        <v>2229</v>
      </c>
      <c r="C9" s="16">
        <f>SUM(C5:C8)</f>
        <v>2824</v>
      </c>
      <c r="D9" s="16">
        <f>SUM(D5:D8)</f>
        <v>2332</v>
      </c>
      <c r="E9" s="17">
        <f>AVERAGE(C9:D9)</f>
        <v>2578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G33"/>
  <sheetViews>
    <sheetView workbookViewId="0">
      <selection activeCell="Q14" sqref="Q14"/>
    </sheetView>
  </sheetViews>
  <sheetFormatPr defaultRowHeight="15"/>
  <cols>
    <col min="1" max="1" width="23.42578125" bestFit="1" customWidth="1"/>
  </cols>
  <sheetData>
    <row r="1" spans="1:7" ht="15.75" thickBot="1">
      <c r="A1" s="144" t="s">
        <v>308</v>
      </c>
      <c r="B1" s="166">
        <v>43221</v>
      </c>
      <c r="C1" s="165">
        <v>43191</v>
      </c>
      <c r="D1" s="123">
        <v>43160</v>
      </c>
      <c r="E1" s="123">
        <v>43132</v>
      </c>
      <c r="F1" s="167">
        <v>43101</v>
      </c>
      <c r="G1" s="124" t="s">
        <v>149</v>
      </c>
    </row>
    <row r="2" spans="1:7">
      <c r="A2" s="177" t="s">
        <v>225</v>
      </c>
      <c r="B2" s="151">
        <v>76</v>
      </c>
      <c r="C2" s="3">
        <v>74</v>
      </c>
      <c r="D2" s="3">
        <v>50</v>
      </c>
      <c r="E2" s="3">
        <v>65</v>
      </c>
      <c r="F2" s="168">
        <v>63</v>
      </c>
      <c r="G2" s="97">
        <f t="shared" ref="G2:G32" si="0">AVERAGE(B2:F2)</f>
        <v>65.599999999999994</v>
      </c>
    </row>
    <row r="3" spans="1:7">
      <c r="A3" s="177" t="s">
        <v>235</v>
      </c>
      <c r="B3" s="154">
        <v>70</v>
      </c>
      <c r="C3" s="2">
        <v>72</v>
      </c>
      <c r="D3" s="2">
        <v>36</v>
      </c>
      <c r="E3" s="2">
        <v>64</v>
      </c>
      <c r="F3" s="169">
        <v>39</v>
      </c>
      <c r="G3" s="170">
        <f t="shared" si="0"/>
        <v>56.2</v>
      </c>
    </row>
    <row r="4" spans="1:7">
      <c r="A4" s="177" t="s">
        <v>223</v>
      </c>
      <c r="B4" s="154">
        <v>58</v>
      </c>
      <c r="C4" s="2">
        <v>73</v>
      </c>
      <c r="D4" s="2">
        <v>43</v>
      </c>
      <c r="E4" s="2">
        <v>39</v>
      </c>
      <c r="F4" s="169">
        <v>66</v>
      </c>
      <c r="G4" s="170">
        <f t="shared" si="0"/>
        <v>55.8</v>
      </c>
    </row>
    <row r="5" spans="1:7">
      <c r="A5" s="177" t="s">
        <v>232</v>
      </c>
      <c r="B5" s="154">
        <v>46</v>
      </c>
      <c r="C5" s="2">
        <v>59</v>
      </c>
      <c r="D5" s="2">
        <v>59</v>
      </c>
      <c r="E5" s="2">
        <v>45</v>
      </c>
      <c r="F5" s="169">
        <v>55</v>
      </c>
      <c r="G5" s="170">
        <f t="shared" si="0"/>
        <v>52.8</v>
      </c>
    </row>
    <row r="6" spans="1:7">
      <c r="A6" s="177" t="s">
        <v>236</v>
      </c>
      <c r="B6" s="154">
        <v>56</v>
      </c>
      <c r="C6" s="2">
        <v>48</v>
      </c>
      <c r="D6" s="2">
        <v>41</v>
      </c>
      <c r="E6" s="2">
        <v>46</v>
      </c>
      <c r="F6" s="169">
        <v>63</v>
      </c>
      <c r="G6" s="170">
        <f t="shared" si="0"/>
        <v>50.8</v>
      </c>
    </row>
    <row r="7" spans="1:7">
      <c r="A7" s="177" t="s">
        <v>241</v>
      </c>
      <c r="B7" s="154">
        <v>49</v>
      </c>
      <c r="C7" s="2">
        <v>49</v>
      </c>
      <c r="D7" s="2">
        <v>53</v>
      </c>
      <c r="E7" s="2">
        <v>34</v>
      </c>
      <c r="F7" s="169">
        <v>49</v>
      </c>
      <c r="G7" s="170">
        <f t="shared" si="0"/>
        <v>46.8</v>
      </c>
    </row>
    <row r="8" spans="1:7">
      <c r="A8" s="177" t="s">
        <v>218</v>
      </c>
      <c r="B8" s="154">
        <v>40</v>
      </c>
      <c r="C8" s="2">
        <v>47</v>
      </c>
      <c r="D8" s="2">
        <v>38</v>
      </c>
      <c r="E8" s="2">
        <v>44</v>
      </c>
      <c r="F8" s="169">
        <v>49</v>
      </c>
      <c r="G8" s="170">
        <f t="shared" si="0"/>
        <v>43.6</v>
      </c>
    </row>
    <row r="9" spans="1:7">
      <c r="A9" s="177" t="s">
        <v>214</v>
      </c>
      <c r="B9" s="154">
        <v>44</v>
      </c>
      <c r="C9" s="2">
        <v>50</v>
      </c>
      <c r="D9" s="2">
        <v>31</v>
      </c>
      <c r="E9" s="2">
        <v>31</v>
      </c>
      <c r="F9" s="169">
        <v>42</v>
      </c>
      <c r="G9" s="170">
        <f t="shared" si="0"/>
        <v>39.6</v>
      </c>
    </row>
    <row r="10" spans="1:7">
      <c r="A10" s="177" t="s">
        <v>237</v>
      </c>
      <c r="B10" s="154">
        <v>37</v>
      </c>
      <c r="C10" s="2">
        <v>57</v>
      </c>
      <c r="D10" s="2">
        <v>29</v>
      </c>
      <c r="E10" s="2">
        <v>27</v>
      </c>
      <c r="F10" s="169">
        <v>48</v>
      </c>
      <c r="G10" s="170">
        <f t="shared" si="0"/>
        <v>39.6</v>
      </c>
    </row>
    <row r="11" spans="1:7">
      <c r="A11" s="177" t="s">
        <v>230</v>
      </c>
      <c r="B11" s="154">
        <v>41</v>
      </c>
      <c r="C11" s="2">
        <v>43</v>
      </c>
      <c r="D11" s="2">
        <v>36</v>
      </c>
      <c r="E11" s="2">
        <v>27</v>
      </c>
      <c r="F11" s="169">
        <v>48</v>
      </c>
      <c r="G11" s="170">
        <f t="shared" si="0"/>
        <v>39</v>
      </c>
    </row>
    <row r="12" spans="1:7">
      <c r="A12" s="177" t="s">
        <v>229</v>
      </c>
      <c r="B12" s="154">
        <v>40</v>
      </c>
      <c r="C12" s="2">
        <v>42</v>
      </c>
      <c r="D12" s="2">
        <v>34</v>
      </c>
      <c r="E12" s="2">
        <v>39</v>
      </c>
      <c r="F12" s="169">
        <v>30</v>
      </c>
      <c r="G12" s="170">
        <f t="shared" si="0"/>
        <v>37</v>
      </c>
    </row>
    <row r="13" spans="1:7">
      <c r="A13" s="177" t="s">
        <v>221</v>
      </c>
      <c r="B13" s="154">
        <v>39</v>
      </c>
      <c r="C13" s="2">
        <v>47</v>
      </c>
      <c r="D13" s="2">
        <v>28</v>
      </c>
      <c r="E13" s="2">
        <v>26</v>
      </c>
      <c r="F13" s="169">
        <v>43</v>
      </c>
      <c r="G13" s="170">
        <f t="shared" si="0"/>
        <v>36.6</v>
      </c>
    </row>
    <row r="14" spans="1:7">
      <c r="A14" s="177" t="s">
        <v>242</v>
      </c>
      <c r="B14" s="154">
        <v>41</v>
      </c>
      <c r="C14" s="2">
        <v>40</v>
      </c>
      <c r="D14" s="2">
        <v>31</v>
      </c>
      <c r="E14" s="2">
        <v>29</v>
      </c>
      <c r="F14" s="169">
        <v>41</v>
      </c>
      <c r="G14" s="170">
        <f t="shared" si="0"/>
        <v>36.4</v>
      </c>
    </row>
    <row r="15" spans="1:7">
      <c r="A15" s="177" t="s">
        <v>234</v>
      </c>
      <c r="B15" s="154">
        <v>38</v>
      </c>
      <c r="C15" s="2">
        <v>39</v>
      </c>
      <c r="D15" s="2">
        <v>34</v>
      </c>
      <c r="E15" s="2">
        <v>29</v>
      </c>
      <c r="F15" s="169">
        <v>34</v>
      </c>
      <c r="G15" s="170">
        <f t="shared" si="0"/>
        <v>34.799999999999997</v>
      </c>
    </row>
    <row r="16" spans="1:7">
      <c r="A16" s="177" t="s">
        <v>228</v>
      </c>
      <c r="B16" s="154">
        <v>42</v>
      </c>
      <c r="C16" s="2">
        <v>39</v>
      </c>
      <c r="D16" s="2">
        <v>31</v>
      </c>
      <c r="E16" s="2">
        <v>31</v>
      </c>
      <c r="F16" s="169">
        <v>30</v>
      </c>
      <c r="G16" s="170">
        <f t="shared" si="0"/>
        <v>34.6</v>
      </c>
    </row>
    <row r="17" spans="1:7">
      <c r="A17" s="177" t="s">
        <v>213</v>
      </c>
      <c r="B17" s="154">
        <v>56</v>
      </c>
      <c r="C17" s="2">
        <v>35</v>
      </c>
      <c r="D17" s="2">
        <v>23</v>
      </c>
      <c r="E17" s="2">
        <v>33</v>
      </c>
      <c r="F17" s="169">
        <v>23</v>
      </c>
      <c r="G17" s="170">
        <f t="shared" si="0"/>
        <v>34</v>
      </c>
    </row>
    <row r="18" spans="1:7">
      <c r="A18" s="177" t="s">
        <v>243</v>
      </c>
      <c r="B18" s="154">
        <v>47</v>
      </c>
      <c r="C18" s="2">
        <v>8</v>
      </c>
      <c r="D18" s="2">
        <v>38</v>
      </c>
      <c r="E18" s="2">
        <v>22</v>
      </c>
      <c r="F18" s="169">
        <v>30</v>
      </c>
      <c r="G18" s="170">
        <f t="shared" si="0"/>
        <v>29</v>
      </c>
    </row>
    <row r="19" spans="1:7">
      <c r="A19" s="177" t="s">
        <v>219</v>
      </c>
      <c r="B19" s="154">
        <v>21</v>
      </c>
      <c r="C19" s="2">
        <v>29</v>
      </c>
      <c r="D19" s="2">
        <v>31</v>
      </c>
      <c r="E19" s="2">
        <v>27</v>
      </c>
      <c r="F19" s="169">
        <v>36</v>
      </c>
      <c r="G19" s="170">
        <f t="shared" si="0"/>
        <v>28.8</v>
      </c>
    </row>
    <row r="20" spans="1:7">
      <c r="A20" s="177" t="s">
        <v>216</v>
      </c>
      <c r="B20" s="154">
        <v>34</v>
      </c>
      <c r="C20" s="2">
        <v>32</v>
      </c>
      <c r="D20" s="2">
        <v>19</v>
      </c>
      <c r="E20" s="2">
        <v>24</v>
      </c>
      <c r="F20" s="169">
        <v>27</v>
      </c>
      <c r="G20" s="170">
        <f t="shared" si="0"/>
        <v>27.2</v>
      </c>
    </row>
    <row r="21" spans="1:7">
      <c r="A21" s="177" t="s">
        <v>215</v>
      </c>
      <c r="B21" s="154">
        <v>39</v>
      </c>
      <c r="C21" s="2">
        <v>27</v>
      </c>
      <c r="D21" s="2">
        <v>29</v>
      </c>
      <c r="E21" s="2">
        <v>18</v>
      </c>
      <c r="F21" s="169">
        <v>17</v>
      </c>
      <c r="G21" s="170">
        <f t="shared" si="0"/>
        <v>26</v>
      </c>
    </row>
    <row r="22" spans="1:7">
      <c r="A22" s="177" t="s">
        <v>224</v>
      </c>
      <c r="B22" s="154">
        <v>34</v>
      </c>
      <c r="C22" s="2">
        <v>30</v>
      </c>
      <c r="D22" s="2">
        <v>24</v>
      </c>
      <c r="E22" s="2">
        <v>20</v>
      </c>
      <c r="F22" s="169">
        <v>17</v>
      </c>
      <c r="G22" s="170">
        <f t="shared" si="0"/>
        <v>25</v>
      </c>
    </row>
    <row r="23" spans="1:7">
      <c r="A23" s="177" t="s">
        <v>240</v>
      </c>
      <c r="B23" s="154">
        <v>30</v>
      </c>
      <c r="C23" s="2">
        <v>21</v>
      </c>
      <c r="D23" s="2">
        <v>21</v>
      </c>
      <c r="E23" s="2">
        <v>17</v>
      </c>
      <c r="F23" s="169">
        <v>19</v>
      </c>
      <c r="G23" s="170">
        <f t="shared" si="0"/>
        <v>21.6</v>
      </c>
    </row>
    <row r="24" spans="1:7">
      <c r="A24" s="177" t="s">
        <v>238</v>
      </c>
      <c r="B24" s="154">
        <v>25</v>
      </c>
      <c r="C24" s="2">
        <v>17</v>
      </c>
      <c r="D24" s="2">
        <v>23</v>
      </c>
      <c r="E24" s="2">
        <v>23</v>
      </c>
      <c r="F24" s="169">
        <v>17</v>
      </c>
      <c r="G24" s="170">
        <f t="shared" si="0"/>
        <v>21</v>
      </c>
    </row>
    <row r="25" spans="1:7">
      <c r="A25" s="177" t="s">
        <v>227</v>
      </c>
      <c r="B25" s="154">
        <v>20</v>
      </c>
      <c r="C25" s="2">
        <v>27</v>
      </c>
      <c r="D25" s="2">
        <v>19</v>
      </c>
      <c r="E25" s="2">
        <v>9</v>
      </c>
      <c r="F25" s="169">
        <v>24</v>
      </c>
      <c r="G25" s="170">
        <f t="shared" si="0"/>
        <v>19.8</v>
      </c>
    </row>
    <row r="26" spans="1:7">
      <c r="A26" s="177" t="s">
        <v>239</v>
      </c>
      <c r="B26" s="154">
        <v>11</v>
      </c>
      <c r="C26" s="2">
        <v>30</v>
      </c>
      <c r="D26" s="2">
        <v>17</v>
      </c>
      <c r="E26" s="2">
        <v>18</v>
      </c>
      <c r="F26" s="169">
        <v>20</v>
      </c>
      <c r="G26" s="170">
        <f t="shared" si="0"/>
        <v>19.2</v>
      </c>
    </row>
    <row r="27" spans="1:7">
      <c r="A27" s="177" t="s">
        <v>222</v>
      </c>
      <c r="B27" s="154">
        <v>15</v>
      </c>
      <c r="C27" s="2">
        <v>13</v>
      </c>
      <c r="D27" s="2">
        <v>18</v>
      </c>
      <c r="E27" s="2">
        <v>10</v>
      </c>
      <c r="F27" s="169">
        <v>16</v>
      </c>
      <c r="G27" s="170">
        <f t="shared" si="0"/>
        <v>14.4</v>
      </c>
    </row>
    <row r="28" spans="1:7">
      <c r="A28" s="177" t="s">
        <v>226</v>
      </c>
      <c r="B28" s="154">
        <v>14</v>
      </c>
      <c r="C28" s="2">
        <v>16</v>
      </c>
      <c r="D28" s="2">
        <v>13</v>
      </c>
      <c r="E28" s="2">
        <v>9</v>
      </c>
      <c r="F28" s="169">
        <v>17</v>
      </c>
      <c r="G28" s="170">
        <f t="shared" si="0"/>
        <v>13.8</v>
      </c>
    </row>
    <row r="29" spans="1:7">
      <c r="A29" s="177" t="s">
        <v>220</v>
      </c>
      <c r="B29" s="154">
        <v>13</v>
      </c>
      <c r="C29" s="2">
        <v>11</v>
      </c>
      <c r="D29" s="2">
        <v>7</v>
      </c>
      <c r="E29" s="2">
        <v>11</v>
      </c>
      <c r="F29" s="169">
        <v>10</v>
      </c>
      <c r="G29" s="170">
        <f t="shared" si="0"/>
        <v>10.4</v>
      </c>
    </row>
    <row r="30" spans="1:7">
      <c r="A30" s="178" t="s">
        <v>231</v>
      </c>
      <c r="B30" s="174">
        <v>11</v>
      </c>
      <c r="C30" s="173">
        <v>3</v>
      </c>
      <c r="D30" s="173">
        <v>9</v>
      </c>
      <c r="E30" s="173">
        <v>7</v>
      </c>
      <c r="F30" s="175">
        <v>3</v>
      </c>
      <c r="G30" s="176">
        <f t="shared" si="0"/>
        <v>6.6</v>
      </c>
    </row>
    <row r="31" spans="1:7">
      <c r="A31" s="179" t="s">
        <v>233</v>
      </c>
      <c r="B31" s="154">
        <v>5</v>
      </c>
      <c r="C31" s="2">
        <v>4</v>
      </c>
      <c r="D31" s="2">
        <v>5</v>
      </c>
      <c r="E31" s="2">
        <v>1</v>
      </c>
      <c r="F31" s="164">
        <v>6</v>
      </c>
      <c r="G31" s="140">
        <f t="shared" si="0"/>
        <v>4.2</v>
      </c>
    </row>
    <row r="32" spans="1:7" ht="15.75" thickBot="1">
      <c r="A32" s="181" t="s">
        <v>217</v>
      </c>
      <c r="B32" s="156">
        <v>5</v>
      </c>
      <c r="C32" s="96">
        <v>7</v>
      </c>
      <c r="D32" s="96">
        <v>5</v>
      </c>
      <c r="E32" s="96">
        <v>0</v>
      </c>
      <c r="F32" s="180">
        <v>2</v>
      </c>
      <c r="G32" s="141">
        <f t="shared" si="0"/>
        <v>3.8</v>
      </c>
    </row>
    <row r="33" spans="1:7" ht="15.75" thickBot="1">
      <c r="A33" s="171" t="s">
        <v>192</v>
      </c>
      <c r="B33" s="172">
        <f t="shared" ref="B33:G33" si="1">SUM(B2:B32)</f>
        <v>1097</v>
      </c>
      <c r="C33" s="172">
        <f t="shared" si="1"/>
        <v>1089</v>
      </c>
      <c r="D33" s="172">
        <f t="shared" si="1"/>
        <v>875</v>
      </c>
      <c r="E33" s="172">
        <f t="shared" si="1"/>
        <v>825</v>
      </c>
      <c r="F33" s="172">
        <f t="shared" si="1"/>
        <v>984</v>
      </c>
      <c r="G33" s="172">
        <f t="shared" si="1"/>
        <v>974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7"/>
  <sheetViews>
    <sheetView workbookViewId="0">
      <selection activeCell="C14" sqref="C14"/>
    </sheetView>
  </sheetViews>
  <sheetFormatPr defaultRowHeight="15"/>
  <cols>
    <col min="1" max="1" width="9.140625" style="1"/>
    <col min="2" max="2" width="16.42578125" style="1" customWidth="1"/>
    <col min="3" max="3" width="14.5703125" style="1" customWidth="1"/>
    <col min="4" max="4" width="9.140625" style="1"/>
    <col min="5" max="5" width="32.5703125" style="1" customWidth="1"/>
    <col min="6" max="6" width="5.5703125" style="18" customWidth="1"/>
    <col min="7" max="7" width="12" style="1" bestFit="1" customWidth="1"/>
    <col min="8" max="8" width="11.28515625" style="1" bestFit="1" customWidth="1"/>
    <col min="9" max="256" width="9.140625" style="1"/>
    <col min="257" max="257" width="16.42578125" style="1" customWidth="1"/>
    <col min="258" max="258" width="14.5703125" style="1" customWidth="1"/>
    <col min="259" max="259" width="9.140625" style="1"/>
    <col min="260" max="260" width="35" style="1" customWidth="1"/>
    <col min="261" max="261" width="14.42578125" style="1" customWidth="1"/>
    <col min="262" max="512" width="9.140625" style="1"/>
    <col min="513" max="513" width="16.42578125" style="1" customWidth="1"/>
    <col min="514" max="514" width="14.5703125" style="1" customWidth="1"/>
    <col min="515" max="515" width="9.140625" style="1"/>
    <col min="516" max="516" width="35" style="1" customWidth="1"/>
    <col min="517" max="517" width="14.42578125" style="1" customWidth="1"/>
    <col min="518" max="768" width="9.140625" style="1"/>
    <col min="769" max="769" width="16.42578125" style="1" customWidth="1"/>
    <col min="770" max="770" width="14.5703125" style="1" customWidth="1"/>
    <col min="771" max="771" width="9.140625" style="1"/>
    <col min="772" max="772" width="35" style="1" customWidth="1"/>
    <col min="773" max="773" width="14.42578125" style="1" customWidth="1"/>
    <col min="774" max="1024" width="9.140625" style="1"/>
    <col min="1025" max="1025" width="16.42578125" style="1" customWidth="1"/>
    <col min="1026" max="1026" width="14.5703125" style="1" customWidth="1"/>
    <col min="1027" max="1027" width="9.140625" style="1"/>
    <col min="1028" max="1028" width="35" style="1" customWidth="1"/>
    <col min="1029" max="1029" width="14.42578125" style="1" customWidth="1"/>
    <col min="1030" max="1280" width="9.140625" style="1"/>
    <col min="1281" max="1281" width="16.42578125" style="1" customWidth="1"/>
    <col min="1282" max="1282" width="14.5703125" style="1" customWidth="1"/>
    <col min="1283" max="1283" width="9.140625" style="1"/>
    <col min="1284" max="1284" width="35" style="1" customWidth="1"/>
    <col min="1285" max="1285" width="14.42578125" style="1" customWidth="1"/>
    <col min="1286" max="1536" width="9.140625" style="1"/>
    <col min="1537" max="1537" width="16.42578125" style="1" customWidth="1"/>
    <col min="1538" max="1538" width="14.5703125" style="1" customWidth="1"/>
    <col min="1539" max="1539" width="9.140625" style="1"/>
    <col min="1540" max="1540" width="35" style="1" customWidth="1"/>
    <col min="1541" max="1541" width="14.42578125" style="1" customWidth="1"/>
    <col min="1542" max="1792" width="9.140625" style="1"/>
    <col min="1793" max="1793" width="16.42578125" style="1" customWidth="1"/>
    <col min="1794" max="1794" width="14.5703125" style="1" customWidth="1"/>
    <col min="1795" max="1795" width="9.140625" style="1"/>
    <col min="1796" max="1796" width="35" style="1" customWidth="1"/>
    <col min="1797" max="1797" width="14.42578125" style="1" customWidth="1"/>
    <col min="1798" max="2048" width="9.140625" style="1"/>
    <col min="2049" max="2049" width="16.42578125" style="1" customWidth="1"/>
    <col min="2050" max="2050" width="14.5703125" style="1" customWidth="1"/>
    <col min="2051" max="2051" width="9.140625" style="1"/>
    <col min="2052" max="2052" width="35" style="1" customWidth="1"/>
    <col min="2053" max="2053" width="14.42578125" style="1" customWidth="1"/>
    <col min="2054" max="2304" width="9.140625" style="1"/>
    <col min="2305" max="2305" width="16.42578125" style="1" customWidth="1"/>
    <col min="2306" max="2306" width="14.5703125" style="1" customWidth="1"/>
    <col min="2307" max="2307" width="9.140625" style="1"/>
    <col min="2308" max="2308" width="35" style="1" customWidth="1"/>
    <col min="2309" max="2309" width="14.42578125" style="1" customWidth="1"/>
    <col min="2310" max="2560" width="9.140625" style="1"/>
    <col min="2561" max="2561" width="16.42578125" style="1" customWidth="1"/>
    <col min="2562" max="2562" width="14.5703125" style="1" customWidth="1"/>
    <col min="2563" max="2563" width="9.140625" style="1"/>
    <col min="2564" max="2564" width="35" style="1" customWidth="1"/>
    <col min="2565" max="2565" width="14.42578125" style="1" customWidth="1"/>
    <col min="2566" max="2816" width="9.140625" style="1"/>
    <col min="2817" max="2817" width="16.42578125" style="1" customWidth="1"/>
    <col min="2818" max="2818" width="14.5703125" style="1" customWidth="1"/>
    <col min="2819" max="2819" width="9.140625" style="1"/>
    <col min="2820" max="2820" width="35" style="1" customWidth="1"/>
    <col min="2821" max="2821" width="14.42578125" style="1" customWidth="1"/>
    <col min="2822" max="3072" width="9.140625" style="1"/>
    <col min="3073" max="3073" width="16.42578125" style="1" customWidth="1"/>
    <col min="3074" max="3074" width="14.5703125" style="1" customWidth="1"/>
    <col min="3075" max="3075" width="9.140625" style="1"/>
    <col min="3076" max="3076" width="35" style="1" customWidth="1"/>
    <col min="3077" max="3077" width="14.42578125" style="1" customWidth="1"/>
    <col min="3078" max="3328" width="9.140625" style="1"/>
    <col min="3329" max="3329" width="16.42578125" style="1" customWidth="1"/>
    <col min="3330" max="3330" width="14.5703125" style="1" customWidth="1"/>
    <col min="3331" max="3331" width="9.140625" style="1"/>
    <col min="3332" max="3332" width="35" style="1" customWidth="1"/>
    <col min="3333" max="3333" width="14.42578125" style="1" customWidth="1"/>
    <col min="3334" max="3584" width="9.140625" style="1"/>
    <col min="3585" max="3585" width="16.42578125" style="1" customWidth="1"/>
    <col min="3586" max="3586" width="14.5703125" style="1" customWidth="1"/>
    <col min="3587" max="3587" width="9.140625" style="1"/>
    <col min="3588" max="3588" width="35" style="1" customWidth="1"/>
    <col min="3589" max="3589" width="14.42578125" style="1" customWidth="1"/>
    <col min="3590" max="3840" width="9.140625" style="1"/>
    <col min="3841" max="3841" width="16.42578125" style="1" customWidth="1"/>
    <col min="3842" max="3842" width="14.5703125" style="1" customWidth="1"/>
    <col min="3843" max="3843" width="9.140625" style="1"/>
    <col min="3844" max="3844" width="35" style="1" customWidth="1"/>
    <col min="3845" max="3845" width="14.42578125" style="1" customWidth="1"/>
    <col min="3846" max="4096" width="9.140625" style="1"/>
    <col min="4097" max="4097" width="16.42578125" style="1" customWidth="1"/>
    <col min="4098" max="4098" width="14.5703125" style="1" customWidth="1"/>
    <col min="4099" max="4099" width="9.140625" style="1"/>
    <col min="4100" max="4100" width="35" style="1" customWidth="1"/>
    <col min="4101" max="4101" width="14.42578125" style="1" customWidth="1"/>
    <col min="4102" max="4352" width="9.140625" style="1"/>
    <col min="4353" max="4353" width="16.42578125" style="1" customWidth="1"/>
    <col min="4354" max="4354" width="14.5703125" style="1" customWidth="1"/>
    <col min="4355" max="4355" width="9.140625" style="1"/>
    <col min="4356" max="4356" width="35" style="1" customWidth="1"/>
    <col min="4357" max="4357" width="14.42578125" style="1" customWidth="1"/>
    <col min="4358" max="4608" width="9.140625" style="1"/>
    <col min="4609" max="4609" width="16.42578125" style="1" customWidth="1"/>
    <col min="4610" max="4610" width="14.5703125" style="1" customWidth="1"/>
    <col min="4611" max="4611" width="9.140625" style="1"/>
    <col min="4612" max="4612" width="35" style="1" customWidth="1"/>
    <col min="4613" max="4613" width="14.42578125" style="1" customWidth="1"/>
    <col min="4614" max="4864" width="9.140625" style="1"/>
    <col min="4865" max="4865" width="16.42578125" style="1" customWidth="1"/>
    <col min="4866" max="4866" width="14.5703125" style="1" customWidth="1"/>
    <col min="4867" max="4867" width="9.140625" style="1"/>
    <col min="4868" max="4868" width="35" style="1" customWidth="1"/>
    <col min="4869" max="4869" width="14.42578125" style="1" customWidth="1"/>
    <col min="4870" max="5120" width="9.140625" style="1"/>
    <col min="5121" max="5121" width="16.42578125" style="1" customWidth="1"/>
    <col min="5122" max="5122" width="14.5703125" style="1" customWidth="1"/>
    <col min="5123" max="5123" width="9.140625" style="1"/>
    <col min="5124" max="5124" width="35" style="1" customWidth="1"/>
    <col min="5125" max="5125" width="14.42578125" style="1" customWidth="1"/>
    <col min="5126" max="5376" width="9.140625" style="1"/>
    <col min="5377" max="5377" width="16.42578125" style="1" customWidth="1"/>
    <col min="5378" max="5378" width="14.5703125" style="1" customWidth="1"/>
    <col min="5379" max="5379" width="9.140625" style="1"/>
    <col min="5380" max="5380" width="35" style="1" customWidth="1"/>
    <col min="5381" max="5381" width="14.42578125" style="1" customWidth="1"/>
    <col min="5382" max="5632" width="9.140625" style="1"/>
    <col min="5633" max="5633" width="16.42578125" style="1" customWidth="1"/>
    <col min="5634" max="5634" width="14.5703125" style="1" customWidth="1"/>
    <col min="5635" max="5635" width="9.140625" style="1"/>
    <col min="5636" max="5636" width="35" style="1" customWidth="1"/>
    <col min="5637" max="5637" width="14.42578125" style="1" customWidth="1"/>
    <col min="5638" max="5888" width="9.140625" style="1"/>
    <col min="5889" max="5889" width="16.42578125" style="1" customWidth="1"/>
    <col min="5890" max="5890" width="14.5703125" style="1" customWidth="1"/>
    <col min="5891" max="5891" width="9.140625" style="1"/>
    <col min="5892" max="5892" width="35" style="1" customWidth="1"/>
    <col min="5893" max="5893" width="14.42578125" style="1" customWidth="1"/>
    <col min="5894" max="6144" width="9.140625" style="1"/>
    <col min="6145" max="6145" width="16.42578125" style="1" customWidth="1"/>
    <col min="6146" max="6146" width="14.5703125" style="1" customWidth="1"/>
    <col min="6147" max="6147" width="9.140625" style="1"/>
    <col min="6148" max="6148" width="35" style="1" customWidth="1"/>
    <col min="6149" max="6149" width="14.42578125" style="1" customWidth="1"/>
    <col min="6150" max="6400" width="9.140625" style="1"/>
    <col min="6401" max="6401" width="16.42578125" style="1" customWidth="1"/>
    <col min="6402" max="6402" width="14.5703125" style="1" customWidth="1"/>
    <col min="6403" max="6403" width="9.140625" style="1"/>
    <col min="6404" max="6404" width="35" style="1" customWidth="1"/>
    <col min="6405" max="6405" width="14.42578125" style="1" customWidth="1"/>
    <col min="6406" max="6656" width="9.140625" style="1"/>
    <col min="6657" max="6657" width="16.42578125" style="1" customWidth="1"/>
    <col min="6658" max="6658" width="14.5703125" style="1" customWidth="1"/>
    <col min="6659" max="6659" width="9.140625" style="1"/>
    <col min="6660" max="6660" width="35" style="1" customWidth="1"/>
    <col min="6661" max="6661" width="14.42578125" style="1" customWidth="1"/>
    <col min="6662" max="6912" width="9.140625" style="1"/>
    <col min="6913" max="6913" width="16.42578125" style="1" customWidth="1"/>
    <col min="6914" max="6914" width="14.5703125" style="1" customWidth="1"/>
    <col min="6915" max="6915" width="9.140625" style="1"/>
    <col min="6916" max="6916" width="35" style="1" customWidth="1"/>
    <col min="6917" max="6917" width="14.42578125" style="1" customWidth="1"/>
    <col min="6918" max="7168" width="9.140625" style="1"/>
    <col min="7169" max="7169" width="16.42578125" style="1" customWidth="1"/>
    <col min="7170" max="7170" width="14.5703125" style="1" customWidth="1"/>
    <col min="7171" max="7171" width="9.140625" style="1"/>
    <col min="7172" max="7172" width="35" style="1" customWidth="1"/>
    <col min="7173" max="7173" width="14.42578125" style="1" customWidth="1"/>
    <col min="7174" max="7424" width="9.140625" style="1"/>
    <col min="7425" max="7425" width="16.42578125" style="1" customWidth="1"/>
    <col min="7426" max="7426" width="14.5703125" style="1" customWidth="1"/>
    <col min="7427" max="7427" width="9.140625" style="1"/>
    <col min="7428" max="7428" width="35" style="1" customWidth="1"/>
    <col min="7429" max="7429" width="14.42578125" style="1" customWidth="1"/>
    <col min="7430" max="7680" width="9.140625" style="1"/>
    <col min="7681" max="7681" width="16.42578125" style="1" customWidth="1"/>
    <col min="7682" max="7682" width="14.5703125" style="1" customWidth="1"/>
    <col min="7683" max="7683" width="9.140625" style="1"/>
    <col min="7684" max="7684" width="35" style="1" customWidth="1"/>
    <col min="7685" max="7685" width="14.42578125" style="1" customWidth="1"/>
    <col min="7686" max="7936" width="9.140625" style="1"/>
    <col min="7937" max="7937" width="16.42578125" style="1" customWidth="1"/>
    <col min="7938" max="7938" width="14.5703125" style="1" customWidth="1"/>
    <col min="7939" max="7939" width="9.140625" style="1"/>
    <col min="7940" max="7940" width="35" style="1" customWidth="1"/>
    <col min="7941" max="7941" width="14.42578125" style="1" customWidth="1"/>
    <col min="7942" max="8192" width="9.140625" style="1"/>
    <col min="8193" max="8193" width="16.42578125" style="1" customWidth="1"/>
    <col min="8194" max="8194" width="14.5703125" style="1" customWidth="1"/>
    <col min="8195" max="8195" width="9.140625" style="1"/>
    <col min="8196" max="8196" width="35" style="1" customWidth="1"/>
    <col min="8197" max="8197" width="14.42578125" style="1" customWidth="1"/>
    <col min="8198" max="8448" width="9.140625" style="1"/>
    <col min="8449" max="8449" width="16.42578125" style="1" customWidth="1"/>
    <col min="8450" max="8450" width="14.5703125" style="1" customWidth="1"/>
    <col min="8451" max="8451" width="9.140625" style="1"/>
    <col min="8452" max="8452" width="35" style="1" customWidth="1"/>
    <col min="8453" max="8453" width="14.42578125" style="1" customWidth="1"/>
    <col min="8454" max="8704" width="9.140625" style="1"/>
    <col min="8705" max="8705" width="16.42578125" style="1" customWidth="1"/>
    <col min="8706" max="8706" width="14.5703125" style="1" customWidth="1"/>
    <col min="8707" max="8707" width="9.140625" style="1"/>
    <col min="8708" max="8708" width="35" style="1" customWidth="1"/>
    <col min="8709" max="8709" width="14.42578125" style="1" customWidth="1"/>
    <col min="8710" max="8960" width="9.140625" style="1"/>
    <col min="8961" max="8961" width="16.42578125" style="1" customWidth="1"/>
    <col min="8962" max="8962" width="14.5703125" style="1" customWidth="1"/>
    <col min="8963" max="8963" width="9.140625" style="1"/>
    <col min="8964" max="8964" width="35" style="1" customWidth="1"/>
    <col min="8965" max="8965" width="14.42578125" style="1" customWidth="1"/>
    <col min="8966" max="9216" width="9.140625" style="1"/>
    <col min="9217" max="9217" width="16.42578125" style="1" customWidth="1"/>
    <col min="9218" max="9218" width="14.5703125" style="1" customWidth="1"/>
    <col min="9219" max="9219" width="9.140625" style="1"/>
    <col min="9220" max="9220" width="35" style="1" customWidth="1"/>
    <col min="9221" max="9221" width="14.42578125" style="1" customWidth="1"/>
    <col min="9222" max="9472" width="9.140625" style="1"/>
    <col min="9473" max="9473" width="16.42578125" style="1" customWidth="1"/>
    <col min="9474" max="9474" width="14.5703125" style="1" customWidth="1"/>
    <col min="9475" max="9475" width="9.140625" style="1"/>
    <col min="9476" max="9476" width="35" style="1" customWidth="1"/>
    <col min="9477" max="9477" width="14.42578125" style="1" customWidth="1"/>
    <col min="9478" max="9728" width="9.140625" style="1"/>
    <col min="9729" max="9729" width="16.42578125" style="1" customWidth="1"/>
    <col min="9730" max="9730" width="14.5703125" style="1" customWidth="1"/>
    <col min="9731" max="9731" width="9.140625" style="1"/>
    <col min="9732" max="9732" width="35" style="1" customWidth="1"/>
    <col min="9733" max="9733" width="14.42578125" style="1" customWidth="1"/>
    <col min="9734" max="9984" width="9.140625" style="1"/>
    <col min="9985" max="9985" width="16.42578125" style="1" customWidth="1"/>
    <col min="9986" max="9986" width="14.5703125" style="1" customWidth="1"/>
    <col min="9987" max="9987" width="9.140625" style="1"/>
    <col min="9988" max="9988" width="35" style="1" customWidth="1"/>
    <col min="9989" max="9989" width="14.42578125" style="1" customWidth="1"/>
    <col min="9990" max="10240" width="9.140625" style="1"/>
    <col min="10241" max="10241" width="16.42578125" style="1" customWidth="1"/>
    <col min="10242" max="10242" width="14.5703125" style="1" customWidth="1"/>
    <col min="10243" max="10243" width="9.140625" style="1"/>
    <col min="10244" max="10244" width="35" style="1" customWidth="1"/>
    <col min="10245" max="10245" width="14.42578125" style="1" customWidth="1"/>
    <col min="10246" max="10496" width="9.140625" style="1"/>
    <col min="10497" max="10497" width="16.42578125" style="1" customWidth="1"/>
    <col min="10498" max="10498" width="14.5703125" style="1" customWidth="1"/>
    <col min="10499" max="10499" width="9.140625" style="1"/>
    <col min="10500" max="10500" width="35" style="1" customWidth="1"/>
    <col min="10501" max="10501" width="14.42578125" style="1" customWidth="1"/>
    <col min="10502" max="10752" width="9.140625" style="1"/>
    <col min="10753" max="10753" width="16.42578125" style="1" customWidth="1"/>
    <col min="10754" max="10754" width="14.5703125" style="1" customWidth="1"/>
    <col min="10755" max="10755" width="9.140625" style="1"/>
    <col min="10756" max="10756" width="35" style="1" customWidth="1"/>
    <col min="10757" max="10757" width="14.42578125" style="1" customWidth="1"/>
    <col min="10758" max="11008" width="9.140625" style="1"/>
    <col min="11009" max="11009" width="16.42578125" style="1" customWidth="1"/>
    <col min="11010" max="11010" width="14.5703125" style="1" customWidth="1"/>
    <col min="11011" max="11011" width="9.140625" style="1"/>
    <col min="11012" max="11012" width="35" style="1" customWidth="1"/>
    <col min="11013" max="11013" width="14.42578125" style="1" customWidth="1"/>
    <col min="11014" max="11264" width="9.140625" style="1"/>
    <col min="11265" max="11265" width="16.42578125" style="1" customWidth="1"/>
    <col min="11266" max="11266" width="14.5703125" style="1" customWidth="1"/>
    <col min="11267" max="11267" width="9.140625" style="1"/>
    <col min="11268" max="11268" width="35" style="1" customWidth="1"/>
    <col min="11269" max="11269" width="14.42578125" style="1" customWidth="1"/>
    <col min="11270" max="11520" width="9.140625" style="1"/>
    <col min="11521" max="11521" width="16.42578125" style="1" customWidth="1"/>
    <col min="11522" max="11522" width="14.5703125" style="1" customWidth="1"/>
    <col min="11523" max="11523" width="9.140625" style="1"/>
    <col min="11524" max="11524" width="35" style="1" customWidth="1"/>
    <col min="11525" max="11525" width="14.42578125" style="1" customWidth="1"/>
    <col min="11526" max="11776" width="9.140625" style="1"/>
    <col min="11777" max="11777" width="16.42578125" style="1" customWidth="1"/>
    <col min="11778" max="11778" width="14.5703125" style="1" customWidth="1"/>
    <col min="11779" max="11779" width="9.140625" style="1"/>
    <col min="11780" max="11780" width="35" style="1" customWidth="1"/>
    <col min="11781" max="11781" width="14.42578125" style="1" customWidth="1"/>
    <col min="11782" max="12032" width="9.140625" style="1"/>
    <col min="12033" max="12033" width="16.42578125" style="1" customWidth="1"/>
    <col min="12034" max="12034" width="14.5703125" style="1" customWidth="1"/>
    <col min="12035" max="12035" width="9.140625" style="1"/>
    <col min="12036" max="12036" width="35" style="1" customWidth="1"/>
    <col min="12037" max="12037" width="14.42578125" style="1" customWidth="1"/>
    <col min="12038" max="12288" width="9.140625" style="1"/>
    <col min="12289" max="12289" width="16.42578125" style="1" customWidth="1"/>
    <col min="12290" max="12290" width="14.5703125" style="1" customWidth="1"/>
    <col min="12291" max="12291" width="9.140625" style="1"/>
    <col min="12292" max="12292" width="35" style="1" customWidth="1"/>
    <col min="12293" max="12293" width="14.42578125" style="1" customWidth="1"/>
    <col min="12294" max="12544" width="9.140625" style="1"/>
    <col min="12545" max="12545" width="16.42578125" style="1" customWidth="1"/>
    <col min="12546" max="12546" width="14.5703125" style="1" customWidth="1"/>
    <col min="12547" max="12547" width="9.140625" style="1"/>
    <col min="12548" max="12548" width="35" style="1" customWidth="1"/>
    <col min="12549" max="12549" width="14.42578125" style="1" customWidth="1"/>
    <col min="12550" max="12800" width="9.140625" style="1"/>
    <col min="12801" max="12801" width="16.42578125" style="1" customWidth="1"/>
    <col min="12802" max="12802" width="14.5703125" style="1" customWidth="1"/>
    <col min="12803" max="12803" width="9.140625" style="1"/>
    <col min="12804" max="12804" width="35" style="1" customWidth="1"/>
    <col min="12805" max="12805" width="14.42578125" style="1" customWidth="1"/>
    <col min="12806" max="13056" width="9.140625" style="1"/>
    <col min="13057" max="13057" width="16.42578125" style="1" customWidth="1"/>
    <col min="13058" max="13058" width="14.5703125" style="1" customWidth="1"/>
    <col min="13059" max="13059" width="9.140625" style="1"/>
    <col min="13060" max="13060" width="35" style="1" customWidth="1"/>
    <col min="13061" max="13061" width="14.42578125" style="1" customWidth="1"/>
    <col min="13062" max="13312" width="9.140625" style="1"/>
    <col min="13313" max="13313" width="16.42578125" style="1" customWidth="1"/>
    <col min="13314" max="13314" width="14.5703125" style="1" customWidth="1"/>
    <col min="13315" max="13315" width="9.140625" style="1"/>
    <col min="13316" max="13316" width="35" style="1" customWidth="1"/>
    <col min="13317" max="13317" width="14.42578125" style="1" customWidth="1"/>
    <col min="13318" max="13568" width="9.140625" style="1"/>
    <col min="13569" max="13569" width="16.42578125" style="1" customWidth="1"/>
    <col min="13570" max="13570" width="14.5703125" style="1" customWidth="1"/>
    <col min="13571" max="13571" width="9.140625" style="1"/>
    <col min="13572" max="13572" width="35" style="1" customWidth="1"/>
    <col min="13573" max="13573" width="14.42578125" style="1" customWidth="1"/>
    <col min="13574" max="13824" width="9.140625" style="1"/>
    <col min="13825" max="13825" width="16.42578125" style="1" customWidth="1"/>
    <col min="13826" max="13826" width="14.5703125" style="1" customWidth="1"/>
    <col min="13827" max="13827" width="9.140625" style="1"/>
    <col min="13828" max="13828" width="35" style="1" customWidth="1"/>
    <col min="13829" max="13829" width="14.42578125" style="1" customWidth="1"/>
    <col min="13830" max="14080" width="9.140625" style="1"/>
    <col min="14081" max="14081" width="16.42578125" style="1" customWidth="1"/>
    <col min="14082" max="14082" width="14.5703125" style="1" customWidth="1"/>
    <col min="14083" max="14083" width="9.140625" style="1"/>
    <col min="14084" max="14084" width="35" style="1" customWidth="1"/>
    <col min="14085" max="14085" width="14.42578125" style="1" customWidth="1"/>
    <col min="14086" max="14336" width="9.140625" style="1"/>
    <col min="14337" max="14337" width="16.42578125" style="1" customWidth="1"/>
    <col min="14338" max="14338" width="14.5703125" style="1" customWidth="1"/>
    <col min="14339" max="14339" width="9.140625" style="1"/>
    <col min="14340" max="14340" width="35" style="1" customWidth="1"/>
    <col min="14341" max="14341" width="14.42578125" style="1" customWidth="1"/>
    <col min="14342" max="14592" width="9.140625" style="1"/>
    <col min="14593" max="14593" width="16.42578125" style="1" customWidth="1"/>
    <col min="14594" max="14594" width="14.5703125" style="1" customWidth="1"/>
    <col min="14595" max="14595" width="9.140625" style="1"/>
    <col min="14596" max="14596" width="35" style="1" customWidth="1"/>
    <col min="14597" max="14597" width="14.42578125" style="1" customWidth="1"/>
    <col min="14598" max="14848" width="9.140625" style="1"/>
    <col min="14849" max="14849" width="16.42578125" style="1" customWidth="1"/>
    <col min="14850" max="14850" width="14.5703125" style="1" customWidth="1"/>
    <col min="14851" max="14851" width="9.140625" style="1"/>
    <col min="14852" max="14852" width="35" style="1" customWidth="1"/>
    <col min="14853" max="14853" width="14.42578125" style="1" customWidth="1"/>
    <col min="14854" max="15104" width="9.140625" style="1"/>
    <col min="15105" max="15105" width="16.42578125" style="1" customWidth="1"/>
    <col min="15106" max="15106" width="14.5703125" style="1" customWidth="1"/>
    <col min="15107" max="15107" width="9.140625" style="1"/>
    <col min="15108" max="15108" width="35" style="1" customWidth="1"/>
    <col min="15109" max="15109" width="14.42578125" style="1" customWidth="1"/>
    <col min="15110" max="15360" width="9.140625" style="1"/>
    <col min="15361" max="15361" width="16.42578125" style="1" customWidth="1"/>
    <col min="15362" max="15362" width="14.5703125" style="1" customWidth="1"/>
    <col min="15363" max="15363" width="9.140625" style="1"/>
    <col min="15364" max="15364" width="35" style="1" customWidth="1"/>
    <col min="15365" max="15365" width="14.42578125" style="1" customWidth="1"/>
    <col min="15366" max="15616" width="9.140625" style="1"/>
    <col min="15617" max="15617" width="16.42578125" style="1" customWidth="1"/>
    <col min="15618" max="15618" width="14.5703125" style="1" customWidth="1"/>
    <col min="15619" max="15619" width="9.140625" style="1"/>
    <col min="15620" max="15620" width="35" style="1" customWidth="1"/>
    <col min="15621" max="15621" width="14.42578125" style="1" customWidth="1"/>
    <col min="15622" max="15872" width="9.140625" style="1"/>
    <col min="15873" max="15873" width="16.42578125" style="1" customWidth="1"/>
    <col min="15874" max="15874" width="14.5703125" style="1" customWidth="1"/>
    <col min="15875" max="15875" width="9.140625" style="1"/>
    <col min="15876" max="15876" width="35" style="1" customWidth="1"/>
    <col min="15877" max="15877" width="14.42578125" style="1" customWidth="1"/>
    <col min="15878" max="16128" width="9.140625" style="1"/>
    <col min="16129" max="16129" width="16.42578125" style="1" customWidth="1"/>
    <col min="16130" max="16130" width="14.5703125" style="1" customWidth="1"/>
    <col min="16131" max="16131" width="9.140625" style="1"/>
    <col min="16132" max="16132" width="35" style="1" customWidth="1"/>
    <col min="16133" max="16133" width="14.42578125" style="1" customWidth="1"/>
    <col min="16134" max="16384" width="9.140625" style="1"/>
  </cols>
  <sheetData>
    <row r="1" spans="1:8">
      <c r="A1" s="9" t="s">
        <v>146</v>
      </c>
    </row>
    <row r="2" spans="1:8">
      <c r="A2" s="9" t="s">
        <v>147</v>
      </c>
    </row>
    <row r="4" spans="1:8" ht="13.5" customHeight="1">
      <c r="A4" s="12" t="s">
        <v>153</v>
      </c>
      <c r="B4" s="12" t="s">
        <v>154</v>
      </c>
      <c r="C4" s="12" t="s">
        <v>155</v>
      </c>
      <c r="F4" s="1"/>
    </row>
    <row r="5" spans="1:8" hidden="1">
      <c r="A5" s="11">
        <v>42826</v>
      </c>
      <c r="B5" s="19">
        <v>1611</v>
      </c>
      <c r="C5" s="20">
        <v>85.813148788927336</v>
      </c>
      <c r="F5" s="1"/>
    </row>
    <row r="6" spans="1:8" hidden="1">
      <c r="A6" s="11">
        <v>42856</v>
      </c>
      <c r="B6" s="19">
        <v>2108</v>
      </c>
      <c r="C6" s="20">
        <f>((B6-B5)/B5)*100</f>
        <v>30.8504034761018</v>
      </c>
      <c r="F6" s="1"/>
    </row>
    <row r="7" spans="1:8" hidden="1">
      <c r="A7" s="21">
        <v>42887</v>
      </c>
      <c r="B7" s="19">
        <v>1883</v>
      </c>
      <c r="C7" s="20">
        <f>((B7-B6)/B6)*100</f>
        <v>-10.673624288425048</v>
      </c>
      <c r="F7" s="1"/>
    </row>
    <row r="8" spans="1:8" hidden="1">
      <c r="A8" s="22">
        <v>42917</v>
      </c>
      <c r="B8" s="23">
        <v>1473</v>
      </c>
      <c r="C8" s="24">
        <f>((B8-B7)/B7)*100</f>
        <v>-21.773765268189059</v>
      </c>
      <c r="F8" s="1"/>
    </row>
    <row r="9" spans="1:8" hidden="1">
      <c r="A9" s="22">
        <v>42948</v>
      </c>
      <c r="B9" s="23">
        <v>1351</v>
      </c>
      <c r="C9" s="24">
        <f>((B9-B8)/B8)*100</f>
        <v>-8.2824168363883235</v>
      </c>
      <c r="F9" s="1"/>
    </row>
    <row r="10" spans="1:8" hidden="1">
      <c r="A10" s="22">
        <v>42979</v>
      </c>
      <c r="B10" s="23">
        <v>1415</v>
      </c>
      <c r="C10" s="24">
        <f>((B10-B9)/B9)*100</f>
        <v>4.737231680236861</v>
      </c>
      <c r="F10" s="1"/>
    </row>
    <row r="11" spans="1:8">
      <c r="A11" s="22" t="s">
        <v>156</v>
      </c>
      <c r="B11" s="23">
        <v>1860</v>
      </c>
      <c r="C11" s="24">
        <f>((B11-979)/979)*100</f>
        <v>89.989785495403467</v>
      </c>
      <c r="F11" s="1"/>
    </row>
    <row r="12" spans="1:8">
      <c r="A12" s="25">
        <v>43132</v>
      </c>
      <c r="B12" s="26">
        <v>1979</v>
      </c>
      <c r="C12" s="24">
        <f>((B12-B11)/B11)*100</f>
        <v>6.3978494623655919</v>
      </c>
      <c r="E12" s="28"/>
      <c r="F12" s="29"/>
    </row>
    <row r="13" spans="1:8">
      <c r="A13" s="27">
        <v>43160</v>
      </c>
      <c r="B13" s="23">
        <v>2332</v>
      </c>
      <c r="C13" s="24">
        <f>((B13-B12)/B12)*100</f>
        <v>17.837291561394643</v>
      </c>
      <c r="E13" s="28"/>
      <c r="F13" s="29"/>
    </row>
    <row r="14" spans="1:8">
      <c r="A14" s="27">
        <v>43191</v>
      </c>
      <c r="B14" s="23">
        <v>2824</v>
      </c>
      <c r="C14" s="24">
        <f>((B14-B13)/B13)*100</f>
        <v>21.097770154373929</v>
      </c>
    </row>
    <row r="15" spans="1:8">
      <c r="A15" s="27">
        <v>43221</v>
      </c>
      <c r="B15" s="23">
        <v>2229</v>
      </c>
      <c r="C15" s="24">
        <f>((B15-B14)/B14)*100</f>
        <v>-21.069405099150138</v>
      </c>
    </row>
    <row r="16" spans="1:8">
      <c r="A16" s="31"/>
      <c r="G16" s="30"/>
      <c r="H16" s="29"/>
    </row>
    <row r="17" spans="1:8">
      <c r="A17" s="31" t="s">
        <v>157</v>
      </c>
      <c r="G17" s="30"/>
      <c r="H17" s="29"/>
    </row>
  </sheetData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122"/>
  <sheetViews>
    <sheetView topLeftCell="A108" workbookViewId="0">
      <selection activeCell="L73" sqref="L73"/>
    </sheetView>
  </sheetViews>
  <sheetFormatPr defaultRowHeight="15"/>
  <cols>
    <col min="1" max="1" width="70.5703125" style="39" bestFit="1" customWidth="1"/>
    <col min="2" max="6" width="10.42578125" style="1" customWidth="1"/>
    <col min="7" max="7" width="9.5703125" style="1" customWidth="1"/>
    <col min="8" max="255" width="9.140625" style="1"/>
    <col min="256" max="256" width="70.5703125" style="1" bestFit="1" customWidth="1"/>
    <col min="257" max="257" width="10.42578125" style="1" customWidth="1"/>
    <col min="258" max="258" width="7.140625" style="1" bestFit="1" customWidth="1"/>
    <col min="259" max="259" width="6.85546875" style="1" bestFit="1" customWidth="1"/>
    <col min="260" max="260" width="7.5703125" style="1" bestFit="1" customWidth="1"/>
    <col min="261" max="261" width="9.5703125" style="1" customWidth="1"/>
    <col min="262" max="511" width="9.140625" style="1"/>
    <col min="512" max="512" width="70.5703125" style="1" bestFit="1" customWidth="1"/>
    <col min="513" max="513" width="10.42578125" style="1" customWidth="1"/>
    <col min="514" max="514" width="7.140625" style="1" bestFit="1" customWidth="1"/>
    <col min="515" max="515" width="6.85546875" style="1" bestFit="1" customWidth="1"/>
    <col min="516" max="516" width="7.5703125" style="1" bestFit="1" customWidth="1"/>
    <col min="517" max="517" width="9.5703125" style="1" customWidth="1"/>
    <col min="518" max="767" width="9.140625" style="1"/>
    <col min="768" max="768" width="70.5703125" style="1" bestFit="1" customWidth="1"/>
    <col min="769" max="769" width="10.42578125" style="1" customWidth="1"/>
    <col min="770" max="770" width="7.140625" style="1" bestFit="1" customWidth="1"/>
    <col min="771" max="771" width="6.85546875" style="1" bestFit="1" customWidth="1"/>
    <col min="772" max="772" width="7.5703125" style="1" bestFit="1" customWidth="1"/>
    <col min="773" max="773" width="9.5703125" style="1" customWidth="1"/>
    <col min="774" max="1023" width="9.140625" style="1"/>
    <col min="1024" max="1024" width="70.5703125" style="1" bestFit="1" customWidth="1"/>
    <col min="1025" max="1025" width="10.42578125" style="1" customWidth="1"/>
    <col min="1026" max="1026" width="7.140625" style="1" bestFit="1" customWidth="1"/>
    <col min="1027" max="1027" width="6.85546875" style="1" bestFit="1" customWidth="1"/>
    <col min="1028" max="1028" width="7.5703125" style="1" bestFit="1" customWidth="1"/>
    <col min="1029" max="1029" width="9.5703125" style="1" customWidth="1"/>
    <col min="1030" max="1279" width="9.140625" style="1"/>
    <col min="1280" max="1280" width="70.5703125" style="1" bestFit="1" customWidth="1"/>
    <col min="1281" max="1281" width="10.42578125" style="1" customWidth="1"/>
    <col min="1282" max="1282" width="7.140625" style="1" bestFit="1" customWidth="1"/>
    <col min="1283" max="1283" width="6.85546875" style="1" bestFit="1" customWidth="1"/>
    <col min="1284" max="1284" width="7.5703125" style="1" bestFit="1" customWidth="1"/>
    <col min="1285" max="1285" width="9.5703125" style="1" customWidth="1"/>
    <col min="1286" max="1535" width="9.140625" style="1"/>
    <col min="1536" max="1536" width="70.5703125" style="1" bestFit="1" customWidth="1"/>
    <col min="1537" max="1537" width="10.42578125" style="1" customWidth="1"/>
    <col min="1538" max="1538" width="7.140625" style="1" bestFit="1" customWidth="1"/>
    <col min="1539" max="1539" width="6.85546875" style="1" bestFit="1" customWidth="1"/>
    <col min="1540" max="1540" width="7.5703125" style="1" bestFit="1" customWidth="1"/>
    <col min="1541" max="1541" width="9.5703125" style="1" customWidth="1"/>
    <col min="1542" max="1791" width="9.140625" style="1"/>
    <col min="1792" max="1792" width="70.5703125" style="1" bestFit="1" customWidth="1"/>
    <col min="1793" max="1793" width="10.42578125" style="1" customWidth="1"/>
    <col min="1794" max="1794" width="7.140625" style="1" bestFit="1" customWidth="1"/>
    <col min="1795" max="1795" width="6.85546875" style="1" bestFit="1" customWidth="1"/>
    <col min="1796" max="1796" width="7.5703125" style="1" bestFit="1" customWidth="1"/>
    <col min="1797" max="1797" width="9.5703125" style="1" customWidth="1"/>
    <col min="1798" max="2047" width="9.140625" style="1"/>
    <col min="2048" max="2048" width="70.5703125" style="1" bestFit="1" customWidth="1"/>
    <col min="2049" max="2049" width="10.42578125" style="1" customWidth="1"/>
    <col min="2050" max="2050" width="7.140625" style="1" bestFit="1" customWidth="1"/>
    <col min="2051" max="2051" width="6.85546875" style="1" bestFit="1" customWidth="1"/>
    <col min="2052" max="2052" width="7.5703125" style="1" bestFit="1" customWidth="1"/>
    <col min="2053" max="2053" width="9.5703125" style="1" customWidth="1"/>
    <col min="2054" max="2303" width="9.140625" style="1"/>
    <col min="2304" max="2304" width="70.5703125" style="1" bestFit="1" customWidth="1"/>
    <col min="2305" max="2305" width="10.42578125" style="1" customWidth="1"/>
    <col min="2306" max="2306" width="7.140625" style="1" bestFit="1" customWidth="1"/>
    <col min="2307" max="2307" width="6.85546875" style="1" bestFit="1" customWidth="1"/>
    <col min="2308" max="2308" width="7.5703125" style="1" bestFit="1" customWidth="1"/>
    <col min="2309" max="2309" width="9.5703125" style="1" customWidth="1"/>
    <col min="2310" max="2559" width="9.140625" style="1"/>
    <col min="2560" max="2560" width="70.5703125" style="1" bestFit="1" customWidth="1"/>
    <col min="2561" max="2561" width="10.42578125" style="1" customWidth="1"/>
    <col min="2562" max="2562" width="7.140625" style="1" bestFit="1" customWidth="1"/>
    <col min="2563" max="2563" width="6.85546875" style="1" bestFit="1" customWidth="1"/>
    <col min="2564" max="2564" width="7.5703125" style="1" bestFit="1" customWidth="1"/>
    <col min="2565" max="2565" width="9.5703125" style="1" customWidth="1"/>
    <col min="2566" max="2815" width="9.140625" style="1"/>
    <col min="2816" max="2816" width="70.5703125" style="1" bestFit="1" customWidth="1"/>
    <col min="2817" max="2817" width="10.42578125" style="1" customWidth="1"/>
    <col min="2818" max="2818" width="7.140625" style="1" bestFit="1" customWidth="1"/>
    <col min="2819" max="2819" width="6.85546875" style="1" bestFit="1" customWidth="1"/>
    <col min="2820" max="2820" width="7.5703125" style="1" bestFit="1" customWidth="1"/>
    <col min="2821" max="2821" width="9.5703125" style="1" customWidth="1"/>
    <col min="2822" max="3071" width="9.140625" style="1"/>
    <col min="3072" max="3072" width="70.5703125" style="1" bestFit="1" customWidth="1"/>
    <col min="3073" max="3073" width="10.42578125" style="1" customWidth="1"/>
    <col min="3074" max="3074" width="7.140625" style="1" bestFit="1" customWidth="1"/>
    <col min="3075" max="3075" width="6.85546875" style="1" bestFit="1" customWidth="1"/>
    <col min="3076" max="3076" width="7.5703125" style="1" bestFit="1" customWidth="1"/>
    <col min="3077" max="3077" width="9.5703125" style="1" customWidth="1"/>
    <col min="3078" max="3327" width="9.140625" style="1"/>
    <col min="3328" max="3328" width="70.5703125" style="1" bestFit="1" customWidth="1"/>
    <col min="3329" max="3329" width="10.42578125" style="1" customWidth="1"/>
    <col min="3330" max="3330" width="7.140625" style="1" bestFit="1" customWidth="1"/>
    <col min="3331" max="3331" width="6.85546875" style="1" bestFit="1" customWidth="1"/>
    <col min="3332" max="3332" width="7.5703125" style="1" bestFit="1" customWidth="1"/>
    <col min="3333" max="3333" width="9.5703125" style="1" customWidth="1"/>
    <col min="3334" max="3583" width="9.140625" style="1"/>
    <col min="3584" max="3584" width="70.5703125" style="1" bestFit="1" customWidth="1"/>
    <col min="3585" max="3585" width="10.42578125" style="1" customWidth="1"/>
    <col min="3586" max="3586" width="7.140625" style="1" bestFit="1" customWidth="1"/>
    <col min="3587" max="3587" width="6.85546875" style="1" bestFit="1" customWidth="1"/>
    <col min="3588" max="3588" width="7.5703125" style="1" bestFit="1" customWidth="1"/>
    <col min="3589" max="3589" width="9.5703125" style="1" customWidth="1"/>
    <col min="3590" max="3839" width="9.140625" style="1"/>
    <col min="3840" max="3840" width="70.5703125" style="1" bestFit="1" customWidth="1"/>
    <col min="3841" max="3841" width="10.42578125" style="1" customWidth="1"/>
    <col min="3842" max="3842" width="7.140625" style="1" bestFit="1" customWidth="1"/>
    <col min="3843" max="3843" width="6.85546875" style="1" bestFit="1" customWidth="1"/>
    <col min="3844" max="3844" width="7.5703125" style="1" bestFit="1" customWidth="1"/>
    <col min="3845" max="3845" width="9.5703125" style="1" customWidth="1"/>
    <col min="3846" max="4095" width="9.140625" style="1"/>
    <col min="4096" max="4096" width="70.5703125" style="1" bestFit="1" customWidth="1"/>
    <col min="4097" max="4097" width="10.42578125" style="1" customWidth="1"/>
    <col min="4098" max="4098" width="7.140625" style="1" bestFit="1" customWidth="1"/>
    <col min="4099" max="4099" width="6.85546875" style="1" bestFit="1" customWidth="1"/>
    <col min="4100" max="4100" width="7.5703125" style="1" bestFit="1" customWidth="1"/>
    <col min="4101" max="4101" width="9.5703125" style="1" customWidth="1"/>
    <col min="4102" max="4351" width="9.140625" style="1"/>
    <col min="4352" max="4352" width="70.5703125" style="1" bestFit="1" customWidth="1"/>
    <col min="4353" max="4353" width="10.42578125" style="1" customWidth="1"/>
    <col min="4354" max="4354" width="7.140625" style="1" bestFit="1" customWidth="1"/>
    <col min="4355" max="4355" width="6.85546875" style="1" bestFit="1" customWidth="1"/>
    <col min="4356" max="4356" width="7.5703125" style="1" bestFit="1" customWidth="1"/>
    <col min="4357" max="4357" width="9.5703125" style="1" customWidth="1"/>
    <col min="4358" max="4607" width="9.140625" style="1"/>
    <col min="4608" max="4608" width="70.5703125" style="1" bestFit="1" customWidth="1"/>
    <col min="4609" max="4609" width="10.42578125" style="1" customWidth="1"/>
    <col min="4610" max="4610" width="7.140625" style="1" bestFit="1" customWidth="1"/>
    <col min="4611" max="4611" width="6.85546875" style="1" bestFit="1" customWidth="1"/>
    <col min="4612" max="4612" width="7.5703125" style="1" bestFit="1" customWidth="1"/>
    <col min="4613" max="4613" width="9.5703125" style="1" customWidth="1"/>
    <col min="4614" max="4863" width="9.140625" style="1"/>
    <col min="4864" max="4864" width="70.5703125" style="1" bestFit="1" customWidth="1"/>
    <col min="4865" max="4865" width="10.42578125" style="1" customWidth="1"/>
    <col min="4866" max="4866" width="7.140625" style="1" bestFit="1" customWidth="1"/>
    <col min="4867" max="4867" width="6.85546875" style="1" bestFit="1" customWidth="1"/>
    <col min="4868" max="4868" width="7.5703125" style="1" bestFit="1" customWidth="1"/>
    <col min="4869" max="4869" width="9.5703125" style="1" customWidth="1"/>
    <col min="4870" max="5119" width="9.140625" style="1"/>
    <col min="5120" max="5120" width="70.5703125" style="1" bestFit="1" customWidth="1"/>
    <col min="5121" max="5121" width="10.42578125" style="1" customWidth="1"/>
    <col min="5122" max="5122" width="7.140625" style="1" bestFit="1" customWidth="1"/>
    <col min="5123" max="5123" width="6.85546875" style="1" bestFit="1" customWidth="1"/>
    <col min="5124" max="5124" width="7.5703125" style="1" bestFit="1" customWidth="1"/>
    <col min="5125" max="5125" width="9.5703125" style="1" customWidth="1"/>
    <col min="5126" max="5375" width="9.140625" style="1"/>
    <col min="5376" max="5376" width="70.5703125" style="1" bestFit="1" customWidth="1"/>
    <col min="5377" max="5377" width="10.42578125" style="1" customWidth="1"/>
    <col min="5378" max="5378" width="7.140625" style="1" bestFit="1" customWidth="1"/>
    <col min="5379" max="5379" width="6.85546875" style="1" bestFit="1" customWidth="1"/>
    <col min="5380" max="5380" width="7.5703125" style="1" bestFit="1" customWidth="1"/>
    <col min="5381" max="5381" width="9.5703125" style="1" customWidth="1"/>
    <col min="5382" max="5631" width="9.140625" style="1"/>
    <col min="5632" max="5632" width="70.5703125" style="1" bestFit="1" customWidth="1"/>
    <col min="5633" max="5633" width="10.42578125" style="1" customWidth="1"/>
    <col min="5634" max="5634" width="7.140625" style="1" bestFit="1" customWidth="1"/>
    <col min="5635" max="5635" width="6.85546875" style="1" bestFit="1" customWidth="1"/>
    <col min="5636" max="5636" width="7.5703125" style="1" bestFit="1" customWidth="1"/>
    <col min="5637" max="5637" width="9.5703125" style="1" customWidth="1"/>
    <col min="5638" max="5887" width="9.140625" style="1"/>
    <col min="5888" max="5888" width="70.5703125" style="1" bestFit="1" customWidth="1"/>
    <col min="5889" max="5889" width="10.42578125" style="1" customWidth="1"/>
    <col min="5890" max="5890" width="7.140625" style="1" bestFit="1" customWidth="1"/>
    <col min="5891" max="5891" width="6.85546875" style="1" bestFit="1" customWidth="1"/>
    <col min="5892" max="5892" width="7.5703125" style="1" bestFit="1" customWidth="1"/>
    <col min="5893" max="5893" width="9.5703125" style="1" customWidth="1"/>
    <col min="5894" max="6143" width="9.140625" style="1"/>
    <col min="6144" max="6144" width="70.5703125" style="1" bestFit="1" customWidth="1"/>
    <col min="6145" max="6145" width="10.42578125" style="1" customWidth="1"/>
    <col min="6146" max="6146" width="7.140625" style="1" bestFit="1" customWidth="1"/>
    <col min="6147" max="6147" width="6.85546875" style="1" bestFit="1" customWidth="1"/>
    <col min="6148" max="6148" width="7.5703125" style="1" bestFit="1" customWidth="1"/>
    <col min="6149" max="6149" width="9.5703125" style="1" customWidth="1"/>
    <col min="6150" max="6399" width="9.140625" style="1"/>
    <col min="6400" max="6400" width="70.5703125" style="1" bestFit="1" customWidth="1"/>
    <col min="6401" max="6401" width="10.42578125" style="1" customWidth="1"/>
    <col min="6402" max="6402" width="7.140625" style="1" bestFit="1" customWidth="1"/>
    <col min="6403" max="6403" width="6.85546875" style="1" bestFit="1" customWidth="1"/>
    <col min="6404" max="6404" width="7.5703125" style="1" bestFit="1" customWidth="1"/>
    <col min="6405" max="6405" width="9.5703125" style="1" customWidth="1"/>
    <col min="6406" max="6655" width="9.140625" style="1"/>
    <col min="6656" max="6656" width="70.5703125" style="1" bestFit="1" customWidth="1"/>
    <col min="6657" max="6657" width="10.42578125" style="1" customWidth="1"/>
    <col min="6658" max="6658" width="7.140625" style="1" bestFit="1" customWidth="1"/>
    <col min="6659" max="6659" width="6.85546875" style="1" bestFit="1" customWidth="1"/>
    <col min="6660" max="6660" width="7.5703125" style="1" bestFit="1" customWidth="1"/>
    <col min="6661" max="6661" width="9.5703125" style="1" customWidth="1"/>
    <col min="6662" max="6911" width="9.140625" style="1"/>
    <col min="6912" max="6912" width="70.5703125" style="1" bestFit="1" customWidth="1"/>
    <col min="6913" max="6913" width="10.42578125" style="1" customWidth="1"/>
    <col min="6914" max="6914" width="7.140625" style="1" bestFit="1" customWidth="1"/>
    <col min="6915" max="6915" width="6.85546875" style="1" bestFit="1" customWidth="1"/>
    <col min="6916" max="6916" width="7.5703125" style="1" bestFit="1" customWidth="1"/>
    <col min="6917" max="6917" width="9.5703125" style="1" customWidth="1"/>
    <col min="6918" max="7167" width="9.140625" style="1"/>
    <col min="7168" max="7168" width="70.5703125" style="1" bestFit="1" customWidth="1"/>
    <col min="7169" max="7169" width="10.42578125" style="1" customWidth="1"/>
    <col min="7170" max="7170" width="7.140625" style="1" bestFit="1" customWidth="1"/>
    <col min="7171" max="7171" width="6.85546875" style="1" bestFit="1" customWidth="1"/>
    <col min="7172" max="7172" width="7.5703125" style="1" bestFit="1" customWidth="1"/>
    <col min="7173" max="7173" width="9.5703125" style="1" customWidth="1"/>
    <col min="7174" max="7423" width="9.140625" style="1"/>
    <col min="7424" max="7424" width="70.5703125" style="1" bestFit="1" customWidth="1"/>
    <col min="7425" max="7425" width="10.42578125" style="1" customWidth="1"/>
    <col min="7426" max="7426" width="7.140625" style="1" bestFit="1" customWidth="1"/>
    <col min="7427" max="7427" width="6.85546875" style="1" bestFit="1" customWidth="1"/>
    <col min="7428" max="7428" width="7.5703125" style="1" bestFit="1" customWidth="1"/>
    <col min="7429" max="7429" width="9.5703125" style="1" customWidth="1"/>
    <col min="7430" max="7679" width="9.140625" style="1"/>
    <col min="7680" max="7680" width="70.5703125" style="1" bestFit="1" customWidth="1"/>
    <col min="7681" max="7681" width="10.42578125" style="1" customWidth="1"/>
    <col min="7682" max="7682" width="7.140625" style="1" bestFit="1" customWidth="1"/>
    <col min="7683" max="7683" width="6.85546875" style="1" bestFit="1" customWidth="1"/>
    <col min="7684" max="7684" width="7.5703125" style="1" bestFit="1" customWidth="1"/>
    <col min="7685" max="7685" width="9.5703125" style="1" customWidth="1"/>
    <col min="7686" max="7935" width="9.140625" style="1"/>
    <col min="7936" max="7936" width="70.5703125" style="1" bestFit="1" customWidth="1"/>
    <col min="7937" max="7937" width="10.42578125" style="1" customWidth="1"/>
    <col min="7938" max="7938" width="7.140625" style="1" bestFit="1" customWidth="1"/>
    <col min="7939" max="7939" width="6.85546875" style="1" bestFit="1" customWidth="1"/>
    <col min="7940" max="7940" width="7.5703125" style="1" bestFit="1" customWidth="1"/>
    <col min="7941" max="7941" width="9.5703125" style="1" customWidth="1"/>
    <col min="7942" max="8191" width="9.140625" style="1"/>
    <col min="8192" max="8192" width="70.5703125" style="1" bestFit="1" customWidth="1"/>
    <col min="8193" max="8193" width="10.42578125" style="1" customWidth="1"/>
    <col min="8194" max="8194" width="7.140625" style="1" bestFit="1" customWidth="1"/>
    <col min="8195" max="8195" width="6.85546875" style="1" bestFit="1" customWidth="1"/>
    <col min="8196" max="8196" width="7.5703125" style="1" bestFit="1" customWidth="1"/>
    <col min="8197" max="8197" width="9.5703125" style="1" customWidth="1"/>
    <col min="8198" max="8447" width="9.140625" style="1"/>
    <col min="8448" max="8448" width="70.5703125" style="1" bestFit="1" customWidth="1"/>
    <col min="8449" max="8449" width="10.42578125" style="1" customWidth="1"/>
    <col min="8450" max="8450" width="7.140625" style="1" bestFit="1" customWidth="1"/>
    <col min="8451" max="8451" width="6.85546875" style="1" bestFit="1" customWidth="1"/>
    <col min="8452" max="8452" width="7.5703125" style="1" bestFit="1" customWidth="1"/>
    <col min="8453" max="8453" width="9.5703125" style="1" customWidth="1"/>
    <col min="8454" max="8703" width="9.140625" style="1"/>
    <col min="8704" max="8704" width="70.5703125" style="1" bestFit="1" customWidth="1"/>
    <col min="8705" max="8705" width="10.42578125" style="1" customWidth="1"/>
    <col min="8706" max="8706" width="7.140625" style="1" bestFit="1" customWidth="1"/>
    <col min="8707" max="8707" width="6.85546875" style="1" bestFit="1" customWidth="1"/>
    <col min="8708" max="8708" width="7.5703125" style="1" bestFit="1" customWidth="1"/>
    <col min="8709" max="8709" width="9.5703125" style="1" customWidth="1"/>
    <col min="8710" max="8959" width="9.140625" style="1"/>
    <col min="8960" max="8960" width="70.5703125" style="1" bestFit="1" customWidth="1"/>
    <col min="8961" max="8961" width="10.42578125" style="1" customWidth="1"/>
    <col min="8962" max="8962" width="7.140625" style="1" bestFit="1" customWidth="1"/>
    <col min="8963" max="8963" width="6.85546875" style="1" bestFit="1" customWidth="1"/>
    <col min="8964" max="8964" width="7.5703125" style="1" bestFit="1" customWidth="1"/>
    <col min="8965" max="8965" width="9.5703125" style="1" customWidth="1"/>
    <col min="8966" max="9215" width="9.140625" style="1"/>
    <col min="9216" max="9216" width="70.5703125" style="1" bestFit="1" customWidth="1"/>
    <col min="9217" max="9217" width="10.42578125" style="1" customWidth="1"/>
    <col min="9218" max="9218" width="7.140625" style="1" bestFit="1" customWidth="1"/>
    <col min="9219" max="9219" width="6.85546875" style="1" bestFit="1" customWidth="1"/>
    <col min="9220" max="9220" width="7.5703125" style="1" bestFit="1" customWidth="1"/>
    <col min="9221" max="9221" width="9.5703125" style="1" customWidth="1"/>
    <col min="9222" max="9471" width="9.140625" style="1"/>
    <col min="9472" max="9472" width="70.5703125" style="1" bestFit="1" customWidth="1"/>
    <col min="9473" max="9473" width="10.42578125" style="1" customWidth="1"/>
    <col min="9474" max="9474" width="7.140625" style="1" bestFit="1" customWidth="1"/>
    <col min="9475" max="9475" width="6.85546875" style="1" bestFit="1" customWidth="1"/>
    <col min="9476" max="9476" width="7.5703125" style="1" bestFit="1" customWidth="1"/>
    <col min="9477" max="9477" width="9.5703125" style="1" customWidth="1"/>
    <col min="9478" max="9727" width="9.140625" style="1"/>
    <col min="9728" max="9728" width="70.5703125" style="1" bestFit="1" customWidth="1"/>
    <col min="9729" max="9729" width="10.42578125" style="1" customWidth="1"/>
    <col min="9730" max="9730" width="7.140625" style="1" bestFit="1" customWidth="1"/>
    <col min="9731" max="9731" width="6.85546875" style="1" bestFit="1" customWidth="1"/>
    <col min="9732" max="9732" width="7.5703125" style="1" bestFit="1" customWidth="1"/>
    <col min="9733" max="9733" width="9.5703125" style="1" customWidth="1"/>
    <col min="9734" max="9983" width="9.140625" style="1"/>
    <col min="9984" max="9984" width="70.5703125" style="1" bestFit="1" customWidth="1"/>
    <col min="9985" max="9985" width="10.42578125" style="1" customWidth="1"/>
    <col min="9986" max="9986" width="7.140625" style="1" bestFit="1" customWidth="1"/>
    <col min="9987" max="9987" width="6.85546875" style="1" bestFit="1" customWidth="1"/>
    <col min="9988" max="9988" width="7.5703125" style="1" bestFit="1" customWidth="1"/>
    <col min="9989" max="9989" width="9.5703125" style="1" customWidth="1"/>
    <col min="9990" max="10239" width="9.140625" style="1"/>
    <col min="10240" max="10240" width="70.5703125" style="1" bestFit="1" customWidth="1"/>
    <col min="10241" max="10241" width="10.42578125" style="1" customWidth="1"/>
    <col min="10242" max="10242" width="7.140625" style="1" bestFit="1" customWidth="1"/>
    <col min="10243" max="10243" width="6.85546875" style="1" bestFit="1" customWidth="1"/>
    <col min="10244" max="10244" width="7.5703125" style="1" bestFit="1" customWidth="1"/>
    <col min="10245" max="10245" width="9.5703125" style="1" customWidth="1"/>
    <col min="10246" max="10495" width="9.140625" style="1"/>
    <col min="10496" max="10496" width="70.5703125" style="1" bestFit="1" customWidth="1"/>
    <col min="10497" max="10497" width="10.42578125" style="1" customWidth="1"/>
    <col min="10498" max="10498" width="7.140625" style="1" bestFit="1" customWidth="1"/>
    <col min="10499" max="10499" width="6.85546875" style="1" bestFit="1" customWidth="1"/>
    <col min="10500" max="10500" width="7.5703125" style="1" bestFit="1" customWidth="1"/>
    <col min="10501" max="10501" width="9.5703125" style="1" customWidth="1"/>
    <col min="10502" max="10751" width="9.140625" style="1"/>
    <col min="10752" max="10752" width="70.5703125" style="1" bestFit="1" customWidth="1"/>
    <col min="10753" max="10753" width="10.42578125" style="1" customWidth="1"/>
    <col min="10754" max="10754" width="7.140625" style="1" bestFit="1" customWidth="1"/>
    <col min="10755" max="10755" width="6.85546875" style="1" bestFit="1" customWidth="1"/>
    <col min="10756" max="10756" width="7.5703125" style="1" bestFit="1" customWidth="1"/>
    <col min="10757" max="10757" width="9.5703125" style="1" customWidth="1"/>
    <col min="10758" max="11007" width="9.140625" style="1"/>
    <col min="11008" max="11008" width="70.5703125" style="1" bestFit="1" customWidth="1"/>
    <col min="11009" max="11009" width="10.42578125" style="1" customWidth="1"/>
    <col min="11010" max="11010" width="7.140625" style="1" bestFit="1" customWidth="1"/>
    <col min="11011" max="11011" width="6.85546875" style="1" bestFit="1" customWidth="1"/>
    <col min="11012" max="11012" width="7.5703125" style="1" bestFit="1" customWidth="1"/>
    <col min="11013" max="11013" width="9.5703125" style="1" customWidth="1"/>
    <col min="11014" max="11263" width="9.140625" style="1"/>
    <col min="11264" max="11264" width="70.5703125" style="1" bestFit="1" customWidth="1"/>
    <col min="11265" max="11265" width="10.42578125" style="1" customWidth="1"/>
    <col min="11266" max="11266" width="7.140625" style="1" bestFit="1" customWidth="1"/>
    <col min="11267" max="11267" width="6.85546875" style="1" bestFit="1" customWidth="1"/>
    <col min="11268" max="11268" width="7.5703125" style="1" bestFit="1" customWidth="1"/>
    <col min="11269" max="11269" width="9.5703125" style="1" customWidth="1"/>
    <col min="11270" max="11519" width="9.140625" style="1"/>
    <col min="11520" max="11520" width="70.5703125" style="1" bestFit="1" customWidth="1"/>
    <col min="11521" max="11521" width="10.42578125" style="1" customWidth="1"/>
    <col min="11522" max="11522" width="7.140625" style="1" bestFit="1" customWidth="1"/>
    <col min="11523" max="11523" width="6.85546875" style="1" bestFit="1" customWidth="1"/>
    <col min="11524" max="11524" width="7.5703125" style="1" bestFit="1" customWidth="1"/>
    <col min="11525" max="11525" width="9.5703125" style="1" customWidth="1"/>
    <col min="11526" max="11775" width="9.140625" style="1"/>
    <col min="11776" max="11776" width="70.5703125" style="1" bestFit="1" customWidth="1"/>
    <col min="11777" max="11777" width="10.42578125" style="1" customWidth="1"/>
    <col min="11778" max="11778" width="7.140625" style="1" bestFit="1" customWidth="1"/>
    <col min="11779" max="11779" width="6.85546875" style="1" bestFit="1" customWidth="1"/>
    <col min="11780" max="11780" width="7.5703125" style="1" bestFit="1" customWidth="1"/>
    <col min="11781" max="11781" width="9.5703125" style="1" customWidth="1"/>
    <col min="11782" max="12031" width="9.140625" style="1"/>
    <col min="12032" max="12032" width="70.5703125" style="1" bestFit="1" customWidth="1"/>
    <col min="12033" max="12033" width="10.42578125" style="1" customWidth="1"/>
    <col min="12034" max="12034" width="7.140625" style="1" bestFit="1" customWidth="1"/>
    <col min="12035" max="12035" width="6.85546875" style="1" bestFit="1" customWidth="1"/>
    <col min="12036" max="12036" width="7.5703125" style="1" bestFit="1" customWidth="1"/>
    <col min="12037" max="12037" width="9.5703125" style="1" customWidth="1"/>
    <col min="12038" max="12287" width="9.140625" style="1"/>
    <col min="12288" max="12288" width="70.5703125" style="1" bestFit="1" customWidth="1"/>
    <col min="12289" max="12289" width="10.42578125" style="1" customWidth="1"/>
    <col min="12290" max="12290" width="7.140625" style="1" bestFit="1" customWidth="1"/>
    <col min="12291" max="12291" width="6.85546875" style="1" bestFit="1" customWidth="1"/>
    <col min="12292" max="12292" width="7.5703125" style="1" bestFit="1" customWidth="1"/>
    <col min="12293" max="12293" width="9.5703125" style="1" customWidth="1"/>
    <col min="12294" max="12543" width="9.140625" style="1"/>
    <col min="12544" max="12544" width="70.5703125" style="1" bestFit="1" customWidth="1"/>
    <col min="12545" max="12545" width="10.42578125" style="1" customWidth="1"/>
    <col min="12546" max="12546" width="7.140625" style="1" bestFit="1" customWidth="1"/>
    <col min="12547" max="12547" width="6.85546875" style="1" bestFit="1" customWidth="1"/>
    <col min="12548" max="12548" width="7.5703125" style="1" bestFit="1" customWidth="1"/>
    <col min="12549" max="12549" width="9.5703125" style="1" customWidth="1"/>
    <col min="12550" max="12799" width="9.140625" style="1"/>
    <col min="12800" max="12800" width="70.5703125" style="1" bestFit="1" customWidth="1"/>
    <col min="12801" max="12801" width="10.42578125" style="1" customWidth="1"/>
    <col min="12802" max="12802" width="7.140625" style="1" bestFit="1" customWidth="1"/>
    <col min="12803" max="12803" width="6.85546875" style="1" bestFit="1" customWidth="1"/>
    <col min="12804" max="12804" width="7.5703125" style="1" bestFit="1" customWidth="1"/>
    <col min="12805" max="12805" width="9.5703125" style="1" customWidth="1"/>
    <col min="12806" max="13055" width="9.140625" style="1"/>
    <col min="13056" max="13056" width="70.5703125" style="1" bestFit="1" customWidth="1"/>
    <col min="13057" max="13057" width="10.42578125" style="1" customWidth="1"/>
    <col min="13058" max="13058" width="7.140625" style="1" bestFit="1" customWidth="1"/>
    <col min="13059" max="13059" width="6.85546875" style="1" bestFit="1" customWidth="1"/>
    <col min="13060" max="13060" width="7.5703125" style="1" bestFit="1" customWidth="1"/>
    <col min="13061" max="13061" width="9.5703125" style="1" customWidth="1"/>
    <col min="13062" max="13311" width="9.140625" style="1"/>
    <col min="13312" max="13312" width="70.5703125" style="1" bestFit="1" customWidth="1"/>
    <col min="13313" max="13313" width="10.42578125" style="1" customWidth="1"/>
    <col min="13314" max="13314" width="7.140625" style="1" bestFit="1" customWidth="1"/>
    <col min="13315" max="13315" width="6.85546875" style="1" bestFit="1" customWidth="1"/>
    <col min="13316" max="13316" width="7.5703125" style="1" bestFit="1" customWidth="1"/>
    <col min="13317" max="13317" width="9.5703125" style="1" customWidth="1"/>
    <col min="13318" max="13567" width="9.140625" style="1"/>
    <col min="13568" max="13568" width="70.5703125" style="1" bestFit="1" customWidth="1"/>
    <col min="13569" max="13569" width="10.42578125" style="1" customWidth="1"/>
    <col min="13570" max="13570" width="7.140625" style="1" bestFit="1" customWidth="1"/>
    <col min="13571" max="13571" width="6.85546875" style="1" bestFit="1" customWidth="1"/>
    <col min="13572" max="13572" width="7.5703125" style="1" bestFit="1" customWidth="1"/>
    <col min="13573" max="13573" width="9.5703125" style="1" customWidth="1"/>
    <col min="13574" max="13823" width="9.140625" style="1"/>
    <col min="13824" max="13824" width="70.5703125" style="1" bestFit="1" customWidth="1"/>
    <col min="13825" max="13825" width="10.42578125" style="1" customWidth="1"/>
    <col min="13826" max="13826" width="7.140625" style="1" bestFit="1" customWidth="1"/>
    <col min="13827" max="13827" width="6.85546875" style="1" bestFit="1" customWidth="1"/>
    <col min="13828" max="13828" width="7.5703125" style="1" bestFit="1" customWidth="1"/>
    <col min="13829" max="13829" width="9.5703125" style="1" customWidth="1"/>
    <col min="13830" max="14079" width="9.140625" style="1"/>
    <col min="14080" max="14080" width="70.5703125" style="1" bestFit="1" customWidth="1"/>
    <col min="14081" max="14081" width="10.42578125" style="1" customWidth="1"/>
    <col min="14082" max="14082" width="7.140625" style="1" bestFit="1" customWidth="1"/>
    <col min="14083" max="14083" width="6.85546875" style="1" bestFit="1" customWidth="1"/>
    <col min="14084" max="14084" width="7.5703125" style="1" bestFit="1" customWidth="1"/>
    <col min="14085" max="14085" width="9.5703125" style="1" customWidth="1"/>
    <col min="14086" max="14335" width="9.140625" style="1"/>
    <col min="14336" max="14336" width="70.5703125" style="1" bestFit="1" customWidth="1"/>
    <col min="14337" max="14337" width="10.42578125" style="1" customWidth="1"/>
    <col min="14338" max="14338" width="7.140625" style="1" bestFit="1" customWidth="1"/>
    <col min="14339" max="14339" width="6.85546875" style="1" bestFit="1" customWidth="1"/>
    <col min="14340" max="14340" width="7.5703125" style="1" bestFit="1" customWidth="1"/>
    <col min="14341" max="14341" width="9.5703125" style="1" customWidth="1"/>
    <col min="14342" max="14591" width="9.140625" style="1"/>
    <col min="14592" max="14592" width="70.5703125" style="1" bestFit="1" customWidth="1"/>
    <col min="14593" max="14593" width="10.42578125" style="1" customWidth="1"/>
    <col min="14594" max="14594" width="7.140625" style="1" bestFit="1" customWidth="1"/>
    <col min="14595" max="14595" width="6.85546875" style="1" bestFit="1" customWidth="1"/>
    <col min="14596" max="14596" width="7.5703125" style="1" bestFit="1" customWidth="1"/>
    <col min="14597" max="14597" width="9.5703125" style="1" customWidth="1"/>
    <col min="14598" max="14847" width="9.140625" style="1"/>
    <col min="14848" max="14848" width="70.5703125" style="1" bestFit="1" customWidth="1"/>
    <col min="14849" max="14849" width="10.42578125" style="1" customWidth="1"/>
    <col min="14850" max="14850" width="7.140625" style="1" bestFit="1" customWidth="1"/>
    <col min="14851" max="14851" width="6.85546875" style="1" bestFit="1" customWidth="1"/>
    <col min="14852" max="14852" width="7.5703125" style="1" bestFit="1" customWidth="1"/>
    <col min="14853" max="14853" width="9.5703125" style="1" customWidth="1"/>
    <col min="14854" max="15103" width="9.140625" style="1"/>
    <col min="15104" max="15104" width="70.5703125" style="1" bestFit="1" customWidth="1"/>
    <col min="15105" max="15105" width="10.42578125" style="1" customWidth="1"/>
    <col min="15106" max="15106" width="7.140625" style="1" bestFit="1" customWidth="1"/>
    <col min="15107" max="15107" width="6.85546875" style="1" bestFit="1" customWidth="1"/>
    <col min="15108" max="15108" width="7.5703125" style="1" bestFit="1" customWidth="1"/>
    <col min="15109" max="15109" width="9.5703125" style="1" customWidth="1"/>
    <col min="15110" max="15359" width="9.140625" style="1"/>
    <col min="15360" max="15360" width="70.5703125" style="1" bestFit="1" customWidth="1"/>
    <col min="15361" max="15361" width="10.42578125" style="1" customWidth="1"/>
    <col min="15362" max="15362" width="7.140625" style="1" bestFit="1" customWidth="1"/>
    <col min="15363" max="15363" width="6.85546875" style="1" bestFit="1" customWidth="1"/>
    <col min="15364" max="15364" width="7.5703125" style="1" bestFit="1" customWidth="1"/>
    <col min="15365" max="15365" width="9.5703125" style="1" customWidth="1"/>
    <col min="15366" max="15615" width="9.140625" style="1"/>
    <col min="15616" max="15616" width="70.5703125" style="1" bestFit="1" customWidth="1"/>
    <col min="15617" max="15617" width="10.42578125" style="1" customWidth="1"/>
    <col min="15618" max="15618" width="7.140625" style="1" bestFit="1" customWidth="1"/>
    <col min="15619" max="15619" width="6.85546875" style="1" bestFit="1" customWidth="1"/>
    <col min="15620" max="15620" width="7.5703125" style="1" bestFit="1" customWidth="1"/>
    <col min="15621" max="15621" width="9.5703125" style="1" customWidth="1"/>
    <col min="15622" max="15871" width="9.140625" style="1"/>
    <col min="15872" max="15872" width="70.5703125" style="1" bestFit="1" customWidth="1"/>
    <col min="15873" max="15873" width="10.42578125" style="1" customWidth="1"/>
    <col min="15874" max="15874" width="7.140625" style="1" bestFit="1" customWidth="1"/>
    <col min="15875" max="15875" width="6.85546875" style="1" bestFit="1" customWidth="1"/>
    <col min="15876" max="15876" width="7.5703125" style="1" bestFit="1" customWidth="1"/>
    <col min="15877" max="15877" width="9.5703125" style="1" customWidth="1"/>
    <col min="15878" max="16127" width="9.140625" style="1"/>
    <col min="16128" max="16128" width="70.5703125" style="1" bestFit="1" customWidth="1"/>
    <col min="16129" max="16129" width="10.42578125" style="1" customWidth="1"/>
    <col min="16130" max="16130" width="7.140625" style="1" bestFit="1" customWidth="1"/>
    <col min="16131" max="16131" width="6.85546875" style="1" bestFit="1" customWidth="1"/>
    <col min="16132" max="16132" width="7.5703125" style="1" bestFit="1" customWidth="1"/>
    <col min="16133" max="16133" width="9.5703125" style="1" customWidth="1"/>
    <col min="16134" max="16384" width="9.140625" style="1"/>
  </cols>
  <sheetData>
    <row r="1" spans="1:7">
      <c r="A1" s="109" t="s">
        <v>146</v>
      </c>
    </row>
    <row r="2" spans="1:7">
      <c r="A2" s="109" t="s">
        <v>147</v>
      </c>
    </row>
    <row r="3" spans="1:7" ht="15.75" thickBot="1"/>
    <row r="4" spans="1:7" ht="15.75" thickBot="1">
      <c r="A4" s="111" t="s">
        <v>272</v>
      </c>
      <c r="B4" s="82">
        <v>43221</v>
      </c>
      <c r="C4" s="32">
        <v>43191</v>
      </c>
      <c r="D4" s="32">
        <v>43160</v>
      </c>
      <c r="E4" s="32">
        <v>43132</v>
      </c>
      <c r="F4" s="32">
        <v>43101</v>
      </c>
      <c r="G4" s="33" t="s">
        <v>149</v>
      </c>
    </row>
    <row r="5" spans="1:7" s="35" customFormat="1">
      <c r="A5" s="112" t="s">
        <v>115</v>
      </c>
      <c r="B5" s="115">
        <v>0</v>
      </c>
      <c r="C5" s="116">
        <v>2</v>
      </c>
      <c r="D5" s="116">
        <v>1</v>
      </c>
      <c r="E5" s="116">
        <v>0</v>
      </c>
      <c r="F5" s="117">
        <v>0</v>
      </c>
      <c r="G5" s="97">
        <f>AVERAGE(B5:F5)</f>
        <v>0.6</v>
      </c>
    </row>
    <row r="6" spans="1:7">
      <c r="A6" s="113" t="s">
        <v>51</v>
      </c>
      <c r="B6" s="4">
        <v>4</v>
      </c>
      <c r="C6" s="2">
        <v>5</v>
      </c>
      <c r="D6" s="2">
        <v>6</v>
      </c>
      <c r="E6" s="2">
        <v>5</v>
      </c>
      <c r="F6" s="118">
        <v>6</v>
      </c>
      <c r="G6" s="98">
        <f t="shared" ref="G6:G61" si="0">AVERAGE(B6:F6)</f>
        <v>5.2</v>
      </c>
    </row>
    <row r="7" spans="1:7">
      <c r="A7" s="113" t="s">
        <v>269</v>
      </c>
      <c r="B7" s="4">
        <v>55</v>
      </c>
      <c r="C7" s="2">
        <v>8</v>
      </c>
      <c r="D7" s="2">
        <v>5</v>
      </c>
      <c r="E7" s="2">
        <v>10</v>
      </c>
      <c r="F7" s="118">
        <v>7</v>
      </c>
      <c r="G7" s="98">
        <f t="shared" si="0"/>
        <v>17</v>
      </c>
    </row>
    <row r="8" spans="1:7">
      <c r="A8" s="113" t="s">
        <v>73</v>
      </c>
      <c r="B8" s="4">
        <v>1</v>
      </c>
      <c r="C8" s="2">
        <v>2</v>
      </c>
      <c r="D8" s="2">
        <v>4</v>
      </c>
      <c r="E8" s="2">
        <v>2</v>
      </c>
      <c r="F8" s="118">
        <v>5</v>
      </c>
      <c r="G8" s="98">
        <f t="shared" si="0"/>
        <v>2.8</v>
      </c>
    </row>
    <row r="9" spans="1:7">
      <c r="A9" s="113" t="s">
        <v>54</v>
      </c>
      <c r="B9" s="4">
        <v>2</v>
      </c>
      <c r="C9" s="2">
        <v>2</v>
      </c>
      <c r="D9" s="2">
        <v>2</v>
      </c>
      <c r="E9" s="2">
        <v>2</v>
      </c>
      <c r="F9" s="118">
        <v>8</v>
      </c>
      <c r="G9" s="98">
        <f t="shared" si="0"/>
        <v>3.2</v>
      </c>
    </row>
    <row r="10" spans="1:7">
      <c r="A10" s="113" t="s">
        <v>84</v>
      </c>
      <c r="B10" s="4">
        <v>6</v>
      </c>
      <c r="C10" s="2">
        <v>9</v>
      </c>
      <c r="D10" s="2">
        <v>2</v>
      </c>
      <c r="E10" s="2">
        <v>2</v>
      </c>
      <c r="F10" s="118">
        <v>3</v>
      </c>
      <c r="G10" s="98">
        <f t="shared" si="0"/>
        <v>4.4000000000000004</v>
      </c>
    </row>
    <row r="11" spans="1:7">
      <c r="A11" s="113" t="s">
        <v>8</v>
      </c>
      <c r="B11" s="4">
        <v>354</v>
      </c>
      <c r="C11" s="2">
        <v>309</v>
      </c>
      <c r="D11" s="2">
        <v>241</v>
      </c>
      <c r="E11" s="2">
        <v>228</v>
      </c>
      <c r="F11" s="118">
        <v>301</v>
      </c>
      <c r="G11" s="98">
        <f t="shared" si="0"/>
        <v>286.60000000000002</v>
      </c>
    </row>
    <row r="12" spans="1:7">
      <c r="A12" s="113" t="s">
        <v>113</v>
      </c>
      <c r="B12" s="4">
        <v>5</v>
      </c>
      <c r="C12" s="2">
        <v>0</v>
      </c>
      <c r="D12" s="2">
        <v>1</v>
      </c>
      <c r="E12" s="2">
        <v>0</v>
      </c>
      <c r="F12" s="118">
        <v>0</v>
      </c>
      <c r="G12" s="98">
        <f t="shared" si="0"/>
        <v>1.2</v>
      </c>
    </row>
    <row r="13" spans="1:7">
      <c r="A13" s="113" t="s">
        <v>138</v>
      </c>
      <c r="B13" s="4">
        <v>1</v>
      </c>
      <c r="C13" s="2">
        <v>0</v>
      </c>
      <c r="D13" s="2">
        <v>0</v>
      </c>
      <c r="E13" s="2">
        <v>2</v>
      </c>
      <c r="F13" s="118">
        <v>0</v>
      </c>
      <c r="G13" s="98">
        <f t="shared" si="0"/>
        <v>0.6</v>
      </c>
    </row>
    <row r="14" spans="1:7">
      <c r="A14" s="113" t="s">
        <v>132</v>
      </c>
      <c r="B14" s="4">
        <v>47</v>
      </c>
      <c r="C14" s="2">
        <v>3</v>
      </c>
      <c r="D14" s="2">
        <v>4</v>
      </c>
      <c r="E14" s="2">
        <v>10</v>
      </c>
      <c r="F14" s="118">
        <v>1</v>
      </c>
      <c r="G14" s="98">
        <f t="shared" si="0"/>
        <v>13</v>
      </c>
    </row>
    <row r="15" spans="1:7">
      <c r="A15" s="113" t="s">
        <v>9</v>
      </c>
      <c r="B15" s="4">
        <v>264</v>
      </c>
      <c r="C15" s="36">
        <v>205</v>
      </c>
      <c r="D15" s="36">
        <v>178</v>
      </c>
      <c r="E15" s="36">
        <v>122</v>
      </c>
      <c r="F15" s="6">
        <v>134</v>
      </c>
      <c r="G15" s="98">
        <f t="shared" si="0"/>
        <v>180.6</v>
      </c>
    </row>
    <row r="16" spans="1:7">
      <c r="A16" s="113" t="s">
        <v>159</v>
      </c>
      <c r="B16" s="4">
        <v>0</v>
      </c>
      <c r="C16" s="36">
        <v>0</v>
      </c>
      <c r="D16" s="36">
        <v>1</v>
      </c>
      <c r="E16" s="36">
        <v>0</v>
      </c>
      <c r="F16" s="6">
        <v>0</v>
      </c>
      <c r="G16" s="98">
        <f t="shared" si="0"/>
        <v>0.2</v>
      </c>
    </row>
    <row r="17" spans="1:7">
      <c r="A17" s="113" t="s">
        <v>160</v>
      </c>
      <c r="B17" s="4">
        <v>0</v>
      </c>
      <c r="C17" s="36">
        <v>0</v>
      </c>
      <c r="D17" s="36">
        <v>2</v>
      </c>
      <c r="E17" s="36">
        <v>0</v>
      </c>
      <c r="F17" s="6">
        <v>0</v>
      </c>
      <c r="G17" s="98">
        <f t="shared" si="0"/>
        <v>0.4</v>
      </c>
    </row>
    <row r="18" spans="1:7">
      <c r="A18" s="113" t="s">
        <v>161</v>
      </c>
      <c r="B18" s="4">
        <v>0</v>
      </c>
      <c r="C18" s="36">
        <v>0</v>
      </c>
      <c r="D18" s="36">
        <v>1</v>
      </c>
      <c r="E18" s="36">
        <v>1</v>
      </c>
      <c r="F18" s="6">
        <v>0</v>
      </c>
      <c r="G18" s="98">
        <f t="shared" si="0"/>
        <v>0.4</v>
      </c>
    </row>
    <row r="19" spans="1:7">
      <c r="A19" s="113" t="s">
        <v>162</v>
      </c>
      <c r="B19" s="4">
        <v>1</v>
      </c>
      <c r="C19" s="36">
        <v>0</v>
      </c>
      <c r="D19" s="36">
        <v>0</v>
      </c>
      <c r="E19" s="36">
        <v>0</v>
      </c>
      <c r="F19" s="6">
        <v>0</v>
      </c>
      <c r="G19" s="98">
        <f t="shared" si="0"/>
        <v>0.2</v>
      </c>
    </row>
    <row r="20" spans="1:7">
      <c r="A20" s="113" t="s">
        <v>14</v>
      </c>
      <c r="B20" s="4">
        <v>59</v>
      </c>
      <c r="C20" s="36">
        <v>40</v>
      </c>
      <c r="D20" s="36">
        <v>28</v>
      </c>
      <c r="E20" s="36">
        <v>31</v>
      </c>
      <c r="F20" s="6">
        <v>41</v>
      </c>
      <c r="G20" s="98">
        <f t="shared" si="0"/>
        <v>39.799999999999997</v>
      </c>
    </row>
    <row r="21" spans="1:7">
      <c r="A21" s="113" t="s">
        <v>18</v>
      </c>
      <c r="B21" s="4">
        <v>134</v>
      </c>
      <c r="C21" s="36">
        <v>227</v>
      </c>
      <c r="D21" s="36">
        <v>203</v>
      </c>
      <c r="E21" s="36">
        <v>173</v>
      </c>
      <c r="F21" s="6">
        <v>116</v>
      </c>
      <c r="G21" s="98">
        <f t="shared" si="0"/>
        <v>170.6</v>
      </c>
    </row>
    <row r="22" spans="1:7">
      <c r="A22" s="113" t="s">
        <v>142</v>
      </c>
      <c r="B22" s="4">
        <v>1</v>
      </c>
      <c r="C22" s="36">
        <v>0</v>
      </c>
      <c r="D22" s="36">
        <v>0</v>
      </c>
      <c r="E22" s="36">
        <v>0</v>
      </c>
      <c r="F22" s="6">
        <v>0</v>
      </c>
      <c r="G22" s="98">
        <f t="shared" si="0"/>
        <v>0.2</v>
      </c>
    </row>
    <row r="23" spans="1:7">
      <c r="A23" s="113" t="s">
        <v>42</v>
      </c>
      <c r="B23" s="37">
        <v>1</v>
      </c>
      <c r="C23" s="38">
        <v>4</v>
      </c>
      <c r="D23" s="38">
        <v>2</v>
      </c>
      <c r="E23" s="38">
        <v>2</v>
      </c>
      <c r="F23" s="119">
        <v>2</v>
      </c>
      <c r="G23" s="98">
        <f t="shared" si="0"/>
        <v>2.2000000000000002</v>
      </c>
    </row>
    <row r="24" spans="1:7">
      <c r="A24" s="113" t="s">
        <v>163</v>
      </c>
      <c r="B24" s="4">
        <v>0</v>
      </c>
      <c r="C24" s="36">
        <v>1</v>
      </c>
      <c r="D24" s="36">
        <v>1</v>
      </c>
      <c r="E24" s="36">
        <v>1</v>
      </c>
      <c r="F24" s="6">
        <v>3</v>
      </c>
      <c r="G24" s="98">
        <f t="shared" si="0"/>
        <v>1.2</v>
      </c>
    </row>
    <row r="25" spans="1:7">
      <c r="A25" s="113" t="s">
        <v>27</v>
      </c>
      <c r="B25" s="4">
        <v>2</v>
      </c>
      <c r="C25" s="36">
        <v>9</v>
      </c>
      <c r="D25" s="36">
        <v>1</v>
      </c>
      <c r="E25" s="36">
        <v>3</v>
      </c>
      <c r="F25" s="6">
        <v>4</v>
      </c>
      <c r="G25" s="98">
        <f t="shared" si="0"/>
        <v>3.8</v>
      </c>
    </row>
    <row r="26" spans="1:7">
      <c r="A26" s="113" t="s">
        <v>25</v>
      </c>
      <c r="B26" s="4">
        <v>5</v>
      </c>
      <c r="C26" s="36">
        <v>5</v>
      </c>
      <c r="D26" s="36">
        <v>5</v>
      </c>
      <c r="E26" s="36">
        <v>7</v>
      </c>
      <c r="F26" s="6">
        <v>5</v>
      </c>
      <c r="G26" s="98">
        <f t="shared" si="0"/>
        <v>5.4</v>
      </c>
    </row>
    <row r="27" spans="1:7">
      <c r="A27" s="113" t="s">
        <v>105</v>
      </c>
      <c r="B27" s="4">
        <v>10</v>
      </c>
      <c r="C27" s="36">
        <v>4</v>
      </c>
      <c r="D27" s="36">
        <v>5</v>
      </c>
      <c r="E27" s="36">
        <v>7</v>
      </c>
      <c r="F27" s="6">
        <v>4</v>
      </c>
      <c r="G27" s="98">
        <f t="shared" si="0"/>
        <v>6</v>
      </c>
    </row>
    <row r="28" spans="1:7">
      <c r="A28" s="113" t="s">
        <v>127</v>
      </c>
      <c r="B28" s="4">
        <v>0</v>
      </c>
      <c r="C28" s="36">
        <v>1</v>
      </c>
      <c r="D28" s="36">
        <v>0</v>
      </c>
      <c r="E28" s="36">
        <v>0</v>
      </c>
      <c r="F28" s="6">
        <v>0</v>
      </c>
      <c r="G28" s="98">
        <f t="shared" si="0"/>
        <v>0.2</v>
      </c>
    </row>
    <row r="29" spans="1:7">
      <c r="A29" s="113" t="s">
        <v>78</v>
      </c>
      <c r="B29" s="4">
        <v>3</v>
      </c>
      <c r="C29" s="36">
        <v>4</v>
      </c>
      <c r="D29" s="36">
        <v>2</v>
      </c>
      <c r="E29" s="36">
        <v>1</v>
      </c>
      <c r="F29" s="6">
        <v>0</v>
      </c>
      <c r="G29" s="98">
        <f t="shared" si="0"/>
        <v>2</v>
      </c>
    </row>
    <row r="30" spans="1:7">
      <c r="A30" s="113" t="s">
        <v>270</v>
      </c>
      <c r="B30" s="4">
        <v>0</v>
      </c>
      <c r="C30" s="36">
        <v>58</v>
      </c>
      <c r="D30" s="36">
        <v>42</v>
      </c>
      <c r="E30" s="36">
        <v>38</v>
      </c>
      <c r="F30" s="6">
        <v>42</v>
      </c>
      <c r="G30" s="98">
        <f t="shared" si="0"/>
        <v>36</v>
      </c>
    </row>
    <row r="31" spans="1:7">
      <c r="A31" s="113" t="s">
        <v>117</v>
      </c>
      <c r="B31" s="4">
        <v>2</v>
      </c>
      <c r="C31" s="36">
        <v>0</v>
      </c>
      <c r="D31" s="36">
        <v>3</v>
      </c>
      <c r="E31" s="36">
        <v>1</v>
      </c>
      <c r="F31" s="6">
        <v>0</v>
      </c>
      <c r="G31" s="98">
        <f t="shared" si="0"/>
        <v>1.2</v>
      </c>
    </row>
    <row r="32" spans="1:7">
      <c r="A32" s="113" t="s">
        <v>164</v>
      </c>
      <c r="B32" s="4">
        <v>0</v>
      </c>
      <c r="C32" s="36">
        <v>0</v>
      </c>
      <c r="D32" s="36">
        <v>0</v>
      </c>
      <c r="E32" s="36">
        <v>1</v>
      </c>
      <c r="F32" s="6">
        <v>0</v>
      </c>
      <c r="G32" s="98">
        <f t="shared" si="0"/>
        <v>0.2</v>
      </c>
    </row>
    <row r="33" spans="1:7">
      <c r="A33" s="113" t="s">
        <v>124</v>
      </c>
      <c r="B33" s="37">
        <v>3</v>
      </c>
      <c r="C33" s="38">
        <v>1</v>
      </c>
      <c r="D33" s="38">
        <v>0</v>
      </c>
      <c r="E33" s="38">
        <v>0</v>
      </c>
      <c r="F33" s="119">
        <v>0</v>
      </c>
      <c r="G33" s="98">
        <f t="shared" si="0"/>
        <v>0.8</v>
      </c>
    </row>
    <row r="34" spans="1:7">
      <c r="A34" s="113" t="s">
        <v>87</v>
      </c>
      <c r="B34" s="37">
        <v>1</v>
      </c>
      <c r="C34" s="38">
        <v>1</v>
      </c>
      <c r="D34" s="38">
        <v>4</v>
      </c>
      <c r="E34" s="38">
        <v>0</v>
      </c>
      <c r="F34" s="119">
        <v>2</v>
      </c>
      <c r="G34" s="98">
        <f t="shared" si="0"/>
        <v>1.6</v>
      </c>
    </row>
    <row r="35" spans="1:7">
      <c r="A35" s="113" t="s">
        <v>64</v>
      </c>
      <c r="B35" s="4">
        <v>5</v>
      </c>
      <c r="C35" s="36">
        <v>2</v>
      </c>
      <c r="D35" s="36">
        <v>2</v>
      </c>
      <c r="E35" s="36">
        <v>0</v>
      </c>
      <c r="F35" s="6">
        <v>2</v>
      </c>
      <c r="G35" s="98">
        <f t="shared" si="0"/>
        <v>2.2000000000000002</v>
      </c>
    </row>
    <row r="36" spans="1:7">
      <c r="A36" s="113" t="s">
        <v>140</v>
      </c>
      <c r="B36" s="4">
        <v>3</v>
      </c>
      <c r="C36" s="36">
        <v>0</v>
      </c>
      <c r="D36" s="36">
        <v>0</v>
      </c>
      <c r="E36" s="36">
        <v>0</v>
      </c>
      <c r="F36" s="6">
        <v>0</v>
      </c>
      <c r="G36" s="98">
        <f t="shared" si="0"/>
        <v>0.6</v>
      </c>
    </row>
    <row r="37" spans="1:7">
      <c r="A37" s="113" t="s">
        <v>45</v>
      </c>
      <c r="B37" s="4">
        <v>10</v>
      </c>
      <c r="C37" s="36">
        <v>7</v>
      </c>
      <c r="D37" s="36">
        <v>12</v>
      </c>
      <c r="E37" s="36">
        <v>6</v>
      </c>
      <c r="F37" s="6">
        <v>3</v>
      </c>
      <c r="G37" s="98">
        <f t="shared" si="0"/>
        <v>7.6</v>
      </c>
    </row>
    <row r="38" spans="1:7">
      <c r="A38" s="113" t="s">
        <v>72</v>
      </c>
      <c r="B38" s="4">
        <v>2</v>
      </c>
      <c r="C38" s="36">
        <v>7</v>
      </c>
      <c r="D38" s="36">
        <v>2</v>
      </c>
      <c r="E38" s="36">
        <v>1</v>
      </c>
      <c r="F38" s="6">
        <v>4</v>
      </c>
      <c r="G38" s="98">
        <f t="shared" si="0"/>
        <v>3.2</v>
      </c>
    </row>
    <row r="39" spans="1:7">
      <c r="A39" s="113" t="s">
        <v>133</v>
      </c>
      <c r="B39" s="4">
        <v>1</v>
      </c>
      <c r="C39" s="36">
        <v>0</v>
      </c>
      <c r="D39" s="36">
        <v>0</v>
      </c>
      <c r="E39" s="36">
        <v>0</v>
      </c>
      <c r="F39" s="6">
        <v>0</v>
      </c>
      <c r="G39" s="98">
        <f t="shared" si="0"/>
        <v>0.2</v>
      </c>
    </row>
    <row r="40" spans="1:7">
      <c r="A40" s="113" t="s">
        <v>107</v>
      </c>
      <c r="B40" s="4">
        <v>16</v>
      </c>
      <c r="C40" s="36">
        <v>20</v>
      </c>
      <c r="D40" s="36">
        <v>7</v>
      </c>
      <c r="E40" s="36">
        <v>0</v>
      </c>
      <c r="F40" s="6">
        <v>0</v>
      </c>
      <c r="G40" s="98">
        <f t="shared" si="0"/>
        <v>8.6</v>
      </c>
    </row>
    <row r="41" spans="1:7">
      <c r="A41" s="113" t="s">
        <v>61</v>
      </c>
      <c r="B41" s="4">
        <v>4</v>
      </c>
      <c r="C41" s="36">
        <v>12</v>
      </c>
      <c r="D41" s="36">
        <v>10</v>
      </c>
      <c r="E41" s="36">
        <v>6</v>
      </c>
      <c r="F41" s="6">
        <v>3</v>
      </c>
      <c r="G41" s="98">
        <f t="shared" si="0"/>
        <v>7</v>
      </c>
    </row>
    <row r="42" spans="1:7">
      <c r="A42" s="113" t="s">
        <v>165</v>
      </c>
      <c r="B42" s="4">
        <v>0</v>
      </c>
      <c r="C42" s="36">
        <v>0</v>
      </c>
      <c r="D42" s="36">
        <v>1</v>
      </c>
      <c r="E42" s="36">
        <v>0</v>
      </c>
      <c r="F42" s="6">
        <v>1</v>
      </c>
      <c r="G42" s="98">
        <f t="shared" si="0"/>
        <v>0.4</v>
      </c>
    </row>
    <row r="43" spans="1:7">
      <c r="A43" s="113" t="s">
        <v>16</v>
      </c>
      <c r="B43" s="4">
        <v>109</v>
      </c>
      <c r="C43" s="36">
        <v>137</v>
      </c>
      <c r="D43" s="36">
        <v>101</v>
      </c>
      <c r="E43" s="36">
        <v>72</v>
      </c>
      <c r="F43" s="6">
        <v>93</v>
      </c>
      <c r="G43" s="98">
        <f t="shared" si="0"/>
        <v>102.4</v>
      </c>
    </row>
    <row r="44" spans="1:7">
      <c r="A44" s="113" t="s">
        <v>62</v>
      </c>
      <c r="B44" s="4">
        <v>1</v>
      </c>
      <c r="C44" s="36">
        <v>0</v>
      </c>
      <c r="D44" s="36">
        <v>1</v>
      </c>
      <c r="E44" s="36">
        <v>0</v>
      </c>
      <c r="F44" s="6">
        <v>1</v>
      </c>
      <c r="G44" s="98">
        <f t="shared" si="0"/>
        <v>0.6</v>
      </c>
    </row>
    <row r="45" spans="1:7">
      <c r="A45" s="113" t="s">
        <v>3</v>
      </c>
      <c r="B45" s="4">
        <v>14</v>
      </c>
      <c r="C45" s="36">
        <v>15</v>
      </c>
      <c r="D45" s="36">
        <v>19</v>
      </c>
      <c r="E45" s="36">
        <v>11</v>
      </c>
      <c r="F45" s="6">
        <v>13</v>
      </c>
      <c r="G45" s="98">
        <f t="shared" si="0"/>
        <v>14.4</v>
      </c>
    </row>
    <row r="46" spans="1:7">
      <c r="A46" s="113" t="s">
        <v>166</v>
      </c>
      <c r="B46" s="4">
        <v>0</v>
      </c>
      <c r="C46" s="36">
        <v>2</v>
      </c>
      <c r="D46" s="36">
        <v>3</v>
      </c>
      <c r="E46" s="36">
        <v>4</v>
      </c>
      <c r="F46" s="6">
        <v>1</v>
      </c>
      <c r="G46" s="98">
        <f t="shared" si="0"/>
        <v>2</v>
      </c>
    </row>
    <row r="47" spans="1:7">
      <c r="A47" s="113" t="s">
        <v>36</v>
      </c>
      <c r="B47" s="4">
        <v>15</v>
      </c>
      <c r="C47" s="36">
        <v>16</v>
      </c>
      <c r="D47" s="36">
        <v>8</v>
      </c>
      <c r="E47" s="36">
        <v>8</v>
      </c>
      <c r="F47" s="6">
        <v>11</v>
      </c>
      <c r="G47" s="98">
        <f t="shared" si="0"/>
        <v>11.6</v>
      </c>
    </row>
    <row r="48" spans="1:7">
      <c r="A48" s="113" t="s">
        <v>167</v>
      </c>
      <c r="B48" s="4">
        <v>0</v>
      </c>
      <c r="C48" s="36">
        <v>0</v>
      </c>
      <c r="D48" s="36">
        <v>0</v>
      </c>
      <c r="E48" s="36">
        <v>0</v>
      </c>
      <c r="F48" s="6">
        <v>0</v>
      </c>
      <c r="G48" s="98">
        <f t="shared" si="0"/>
        <v>0</v>
      </c>
    </row>
    <row r="49" spans="1:7">
      <c r="A49" s="113" t="s">
        <v>24</v>
      </c>
      <c r="B49" s="4">
        <v>33</v>
      </c>
      <c r="C49" s="36">
        <v>47</v>
      </c>
      <c r="D49" s="36">
        <v>24</v>
      </c>
      <c r="E49" s="36">
        <v>24</v>
      </c>
      <c r="F49" s="6">
        <v>29</v>
      </c>
      <c r="G49" s="98">
        <f t="shared" si="0"/>
        <v>31.4</v>
      </c>
    </row>
    <row r="50" spans="1:7">
      <c r="A50" s="113" t="s">
        <v>168</v>
      </c>
      <c r="B50" s="4">
        <v>9</v>
      </c>
      <c r="C50" s="36">
        <v>7</v>
      </c>
      <c r="D50" s="36">
        <v>2</v>
      </c>
      <c r="E50" s="36">
        <v>4</v>
      </c>
      <c r="F50" s="6">
        <v>2</v>
      </c>
      <c r="G50" s="98">
        <f t="shared" si="0"/>
        <v>4.8</v>
      </c>
    </row>
    <row r="51" spans="1:7">
      <c r="A51" s="113" t="s">
        <v>169</v>
      </c>
      <c r="B51" s="4">
        <v>1</v>
      </c>
      <c r="C51" s="36">
        <v>3</v>
      </c>
      <c r="D51" s="36">
        <v>2</v>
      </c>
      <c r="E51" s="36">
        <v>2</v>
      </c>
      <c r="F51" s="6">
        <v>0</v>
      </c>
      <c r="G51" s="98">
        <f t="shared" si="0"/>
        <v>1.6</v>
      </c>
    </row>
    <row r="52" spans="1:7">
      <c r="A52" s="113" t="s">
        <v>141</v>
      </c>
      <c r="B52" s="4">
        <v>1</v>
      </c>
      <c r="C52" s="36">
        <v>0</v>
      </c>
      <c r="D52" s="36">
        <v>0</v>
      </c>
      <c r="E52" s="36">
        <v>0</v>
      </c>
      <c r="F52" s="6">
        <v>0</v>
      </c>
      <c r="G52" s="98">
        <f t="shared" si="0"/>
        <v>0.2</v>
      </c>
    </row>
    <row r="53" spans="1:7">
      <c r="A53" s="113" t="s">
        <v>170</v>
      </c>
      <c r="B53" s="4">
        <v>2</v>
      </c>
      <c r="C53" s="36">
        <v>4</v>
      </c>
      <c r="D53" s="36">
        <v>2</v>
      </c>
      <c r="E53" s="36">
        <v>3</v>
      </c>
      <c r="F53" s="6">
        <v>4</v>
      </c>
      <c r="G53" s="98">
        <f t="shared" si="0"/>
        <v>3</v>
      </c>
    </row>
    <row r="54" spans="1:7">
      <c r="A54" s="113" t="s">
        <v>96</v>
      </c>
      <c r="B54" s="4">
        <v>1</v>
      </c>
      <c r="C54" s="36">
        <v>1</v>
      </c>
      <c r="D54" s="36">
        <v>0</v>
      </c>
      <c r="E54" s="36">
        <v>0</v>
      </c>
      <c r="F54" s="6">
        <v>1</v>
      </c>
      <c r="G54" s="98">
        <f t="shared" si="0"/>
        <v>0.6</v>
      </c>
    </row>
    <row r="55" spans="1:7">
      <c r="A55" s="113" t="s">
        <v>60</v>
      </c>
      <c r="B55" s="4">
        <v>4</v>
      </c>
      <c r="C55" s="36">
        <v>4</v>
      </c>
      <c r="D55" s="36">
        <v>2</v>
      </c>
      <c r="E55" s="36">
        <v>4</v>
      </c>
      <c r="F55" s="6">
        <v>3</v>
      </c>
      <c r="G55" s="98">
        <f t="shared" si="0"/>
        <v>3.4</v>
      </c>
    </row>
    <row r="56" spans="1:7">
      <c r="A56" s="113" t="s">
        <v>5</v>
      </c>
      <c r="B56" s="4">
        <v>31</v>
      </c>
      <c r="C56" s="36">
        <v>28</v>
      </c>
      <c r="D56" s="36">
        <v>24</v>
      </c>
      <c r="E56" s="36">
        <v>20</v>
      </c>
      <c r="F56" s="6">
        <v>25</v>
      </c>
      <c r="G56" s="98">
        <f t="shared" si="0"/>
        <v>25.6</v>
      </c>
    </row>
    <row r="57" spans="1:7">
      <c r="A57" s="113" t="s">
        <v>98</v>
      </c>
      <c r="B57" s="4">
        <v>1</v>
      </c>
      <c r="C57" s="36">
        <v>1</v>
      </c>
      <c r="D57" s="36">
        <v>0</v>
      </c>
      <c r="E57" s="36">
        <v>0</v>
      </c>
      <c r="F57" s="6">
        <v>1</v>
      </c>
      <c r="G57" s="98">
        <f t="shared" si="0"/>
        <v>0.6</v>
      </c>
    </row>
    <row r="58" spans="1:7">
      <c r="A58" s="113" t="s">
        <v>171</v>
      </c>
      <c r="B58" s="4">
        <v>1</v>
      </c>
      <c r="C58" s="36">
        <v>0</v>
      </c>
      <c r="D58" s="36">
        <v>0</v>
      </c>
      <c r="E58" s="36">
        <v>0</v>
      </c>
      <c r="F58" s="6">
        <v>0</v>
      </c>
      <c r="G58" s="98">
        <f t="shared" si="0"/>
        <v>0.2</v>
      </c>
    </row>
    <row r="59" spans="1:7">
      <c r="A59" s="113" t="s">
        <v>32</v>
      </c>
      <c r="B59" s="4">
        <v>4</v>
      </c>
      <c r="C59" s="36">
        <v>2</v>
      </c>
      <c r="D59" s="36">
        <v>1</v>
      </c>
      <c r="E59" s="36">
        <v>1</v>
      </c>
      <c r="F59" s="6">
        <v>2</v>
      </c>
      <c r="G59" s="98">
        <f t="shared" si="0"/>
        <v>2</v>
      </c>
    </row>
    <row r="60" spans="1:7">
      <c r="A60" s="113" t="s">
        <v>139</v>
      </c>
      <c r="B60" s="4">
        <v>2</v>
      </c>
      <c r="C60" s="36">
        <v>0</v>
      </c>
      <c r="D60" s="36">
        <v>0</v>
      </c>
      <c r="E60" s="36">
        <v>0</v>
      </c>
      <c r="F60" s="6">
        <v>0</v>
      </c>
      <c r="G60" s="98">
        <f t="shared" si="0"/>
        <v>0.4</v>
      </c>
    </row>
    <row r="61" spans="1:7">
      <c r="A61" s="113" t="s">
        <v>23</v>
      </c>
      <c r="B61" s="4">
        <v>38</v>
      </c>
      <c r="C61" s="36">
        <v>5</v>
      </c>
      <c r="D61" s="36">
        <v>12</v>
      </c>
      <c r="E61" s="36">
        <v>9</v>
      </c>
      <c r="F61" s="6">
        <v>6</v>
      </c>
      <c r="G61" s="98">
        <f t="shared" si="0"/>
        <v>14</v>
      </c>
    </row>
    <row r="62" spans="1:7">
      <c r="A62" s="113" t="s">
        <v>172</v>
      </c>
      <c r="B62" s="4">
        <v>1</v>
      </c>
      <c r="C62" s="36">
        <v>0</v>
      </c>
      <c r="D62" s="36">
        <v>0</v>
      </c>
      <c r="E62" s="36">
        <v>0</v>
      </c>
      <c r="F62" s="6">
        <v>0</v>
      </c>
      <c r="G62" s="98">
        <f t="shared" ref="G62:G113" si="1">AVERAGE(B62:F62)</f>
        <v>0.2</v>
      </c>
    </row>
    <row r="63" spans="1:7">
      <c r="A63" s="113" t="s">
        <v>131</v>
      </c>
      <c r="B63" s="4">
        <v>1</v>
      </c>
      <c r="C63" s="36">
        <v>0</v>
      </c>
      <c r="D63" s="36">
        <v>0</v>
      </c>
      <c r="E63" s="36">
        <v>0</v>
      </c>
      <c r="F63" s="6">
        <v>0</v>
      </c>
      <c r="G63" s="98">
        <f t="shared" si="1"/>
        <v>0.2</v>
      </c>
    </row>
    <row r="64" spans="1:7">
      <c r="A64" s="113" t="s">
        <v>119</v>
      </c>
      <c r="B64" s="4">
        <v>0</v>
      </c>
      <c r="C64" s="36">
        <v>2</v>
      </c>
      <c r="D64" s="36">
        <v>1</v>
      </c>
      <c r="E64" s="36">
        <v>0</v>
      </c>
      <c r="F64" s="6">
        <v>0</v>
      </c>
      <c r="G64" s="98">
        <f t="shared" si="1"/>
        <v>0.6</v>
      </c>
    </row>
    <row r="65" spans="1:7">
      <c r="A65" s="113" t="s">
        <v>173</v>
      </c>
      <c r="B65" s="4">
        <v>28</v>
      </c>
      <c r="C65" s="36">
        <v>1</v>
      </c>
      <c r="D65" s="36">
        <v>9</v>
      </c>
      <c r="E65" s="36">
        <v>2</v>
      </c>
      <c r="F65" s="6">
        <v>0</v>
      </c>
      <c r="G65" s="98">
        <f t="shared" si="1"/>
        <v>8</v>
      </c>
    </row>
    <row r="66" spans="1:7">
      <c r="A66" s="113" t="s">
        <v>174</v>
      </c>
      <c r="B66" s="4">
        <v>5</v>
      </c>
      <c r="C66" s="36">
        <v>2</v>
      </c>
      <c r="D66" s="36">
        <v>3</v>
      </c>
      <c r="E66" s="36">
        <v>1</v>
      </c>
      <c r="F66" s="6">
        <v>8</v>
      </c>
      <c r="G66" s="98">
        <f t="shared" si="1"/>
        <v>3.8</v>
      </c>
    </row>
    <row r="67" spans="1:7">
      <c r="A67" s="113" t="s">
        <v>120</v>
      </c>
      <c r="B67" s="4">
        <v>0</v>
      </c>
      <c r="C67" s="36">
        <v>0</v>
      </c>
      <c r="D67" s="36">
        <v>3</v>
      </c>
      <c r="E67" s="36">
        <v>0</v>
      </c>
      <c r="F67" s="6">
        <v>0</v>
      </c>
      <c r="G67" s="98">
        <f t="shared" si="1"/>
        <v>0.6</v>
      </c>
    </row>
    <row r="68" spans="1:7">
      <c r="A68" s="113" t="s">
        <v>145</v>
      </c>
      <c r="B68" s="4">
        <v>1</v>
      </c>
      <c r="C68" s="36">
        <v>0</v>
      </c>
      <c r="D68" s="36">
        <v>0</v>
      </c>
      <c r="E68" s="36">
        <v>0</v>
      </c>
      <c r="F68" s="6">
        <v>0</v>
      </c>
      <c r="G68" s="98">
        <f t="shared" si="1"/>
        <v>0.2</v>
      </c>
    </row>
    <row r="69" spans="1:7">
      <c r="A69" s="113" t="s">
        <v>175</v>
      </c>
      <c r="B69" s="4">
        <v>7</v>
      </c>
      <c r="C69" s="36">
        <v>6</v>
      </c>
      <c r="D69" s="36">
        <v>7</v>
      </c>
      <c r="E69" s="36">
        <v>3</v>
      </c>
      <c r="F69" s="6">
        <v>4</v>
      </c>
      <c r="G69" s="98">
        <f t="shared" si="1"/>
        <v>5.4</v>
      </c>
    </row>
    <row r="70" spans="1:7">
      <c r="A70" s="113" t="s">
        <v>6</v>
      </c>
      <c r="B70" s="4">
        <v>28</v>
      </c>
      <c r="C70" s="36">
        <v>45</v>
      </c>
      <c r="D70" s="36">
        <v>22</v>
      </c>
      <c r="E70" s="36">
        <v>14</v>
      </c>
      <c r="F70" s="6">
        <v>30</v>
      </c>
      <c r="G70" s="98">
        <f t="shared" si="1"/>
        <v>27.8</v>
      </c>
    </row>
    <row r="71" spans="1:7">
      <c r="A71" s="113" t="s">
        <v>176</v>
      </c>
      <c r="B71" s="4">
        <v>1</v>
      </c>
      <c r="C71" s="36">
        <v>0</v>
      </c>
      <c r="D71" s="36">
        <v>1</v>
      </c>
      <c r="E71" s="36">
        <v>0</v>
      </c>
      <c r="F71" s="6">
        <v>0</v>
      </c>
      <c r="G71" s="98">
        <f t="shared" si="1"/>
        <v>0.4</v>
      </c>
    </row>
    <row r="72" spans="1:7">
      <c r="A72" s="113" t="s">
        <v>177</v>
      </c>
      <c r="B72" s="4">
        <v>1</v>
      </c>
      <c r="C72" s="36">
        <v>0</v>
      </c>
      <c r="D72" s="36">
        <v>0</v>
      </c>
      <c r="E72" s="36">
        <v>0</v>
      </c>
      <c r="F72" s="6">
        <v>0</v>
      </c>
      <c r="G72" s="98">
        <f t="shared" si="1"/>
        <v>0.2</v>
      </c>
    </row>
    <row r="73" spans="1:7">
      <c r="A73" s="113" t="s">
        <v>108</v>
      </c>
      <c r="B73" s="4">
        <v>1</v>
      </c>
      <c r="C73" s="36">
        <v>1</v>
      </c>
      <c r="D73" s="36">
        <v>0</v>
      </c>
      <c r="E73" s="36">
        <v>1</v>
      </c>
      <c r="F73" s="6">
        <v>0</v>
      </c>
      <c r="G73" s="98">
        <f t="shared" si="1"/>
        <v>0.6</v>
      </c>
    </row>
    <row r="74" spans="1:7">
      <c r="A74" s="113" t="s">
        <v>178</v>
      </c>
      <c r="B74" s="4">
        <v>25</v>
      </c>
      <c r="C74" s="36">
        <v>20</v>
      </c>
      <c r="D74" s="36">
        <v>20</v>
      </c>
      <c r="E74" s="36">
        <v>14</v>
      </c>
      <c r="F74" s="6">
        <v>9</v>
      </c>
      <c r="G74" s="98">
        <f t="shared" si="1"/>
        <v>17.600000000000001</v>
      </c>
    </row>
    <row r="75" spans="1:7">
      <c r="A75" s="113" t="s">
        <v>109</v>
      </c>
      <c r="B75" s="4">
        <v>0</v>
      </c>
      <c r="C75" s="36">
        <v>0</v>
      </c>
      <c r="D75" s="36">
        <v>0</v>
      </c>
      <c r="E75" s="36">
        <v>1</v>
      </c>
      <c r="F75" s="6">
        <v>0</v>
      </c>
      <c r="G75" s="98">
        <f t="shared" si="1"/>
        <v>0.2</v>
      </c>
    </row>
    <row r="76" spans="1:7">
      <c r="A76" s="113" t="s">
        <v>136</v>
      </c>
      <c r="B76" s="4">
        <v>10</v>
      </c>
      <c r="C76" s="36">
        <v>0</v>
      </c>
      <c r="D76" s="36">
        <v>0</v>
      </c>
      <c r="E76" s="36">
        <v>0</v>
      </c>
      <c r="F76" s="6">
        <v>0</v>
      </c>
      <c r="G76" s="98">
        <f t="shared" si="1"/>
        <v>2</v>
      </c>
    </row>
    <row r="77" spans="1:7">
      <c r="A77" s="113" t="s">
        <v>200</v>
      </c>
      <c r="B77" s="4">
        <v>307</v>
      </c>
      <c r="C77" s="36">
        <v>5</v>
      </c>
      <c r="D77" s="36">
        <v>836</v>
      </c>
      <c r="E77" s="36">
        <v>0</v>
      </c>
      <c r="F77" s="6">
        <v>0</v>
      </c>
      <c r="G77" s="98">
        <f t="shared" si="1"/>
        <v>229.6</v>
      </c>
    </row>
    <row r="78" spans="1:7">
      <c r="A78" s="113" t="s">
        <v>99</v>
      </c>
      <c r="B78" s="4">
        <v>1</v>
      </c>
      <c r="C78" s="36">
        <v>0</v>
      </c>
      <c r="D78" s="36">
        <v>0</v>
      </c>
      <c r="E78" s="36">
        <v>0</v>
      </c>
      <c r="F78" s="6">
        <v>1</v>
      </c>
      <c r="G78" s="98">
        <f t="shared" si="1"/>
        <v>0.4</v>
      </c>
    </row>
    <row r="79" spans="1:7">
      <c r="A79" s="113" t="s">
        <v>179</v>
      </c>
      <c r="B79" s="4">
        <v>0</v>
      </c>
      <c r="C79" s="36">
        <v>0</v>
      </c>
      <c r="D79" s="36">
        <v>0</v>
      </c>
      <c r="E79" s="36">
        <v>9</v>
      </c>
      <c r="F79" s="6">
        <v>0</v>
      </c>
      <c r="G79" s="98">
        <f t="shared" si="1"/>
        <v>1.8</v>
      </c>
    </row>
    <row r="80" spans="1:7">
      <c r="A80" s="113" t="s">
        <v>180</v>
      </c>
      <c r="B80" s="4">
        <v>2</v>
      </c>
      <c r="C80" s="36">
        <v>0</v>
      </c>
      <c r="D80" s="36">
        <v>3</v>
      </c>
      <c r="E80" s="36">
        <v>4</v>
      </c>
      <c r="F80" s="6">
        <v>0</v>
      </c>
      <c r="G80" s="98">
        <f t="shared" si="1"/>
        <v>1.8</v>
      </c>
    </row>
    <row r="81" spans="1:7">
      <c r="A81" s="113" t="s">
        <v>49</v>
      </c>
      <c r="B81" s="4">
        <v>0</v>
      </c>
      <c r="C81" s="36">
        <v>0</v>
      </c>
      <c r="D81" s="36">
        <v>0</v>
      </c>
      <c r="E81" s="36">
        <v>1</v>
      </c>
      <c r="F81" s="6">
        <v>0</v>
      </c>
      <c r="G81" s="98">
        <f t="shared" si="1"/>
        <v>0.2</v>
      </c>
    </row>
    <row r="82" spans="1:7" s="39" customFormat="1">
      <c r="A82" s="113" t="s">
        <v>181</v>
      </c>
      <c r="B82" s="37">
        <v>0</v>
      </c>
      <c r="C82" s="38">
        <v>0</v>
      </c>
      <c r="D82" s="38">
        <v>0</v>
      </c>
      <c r="E82" s="38">
        <v>1</v>
      </c>
      <c r="F82" s="119">
        <v>2</v>
      </c>
      <c r="G82" s="98">
        <f t="shared" si="1"/>
        <v>0.6</v>
      </c>
    </row>
    <row r="83" spans="1:7" s="39" customFormat="1">
      <c r="A83" s="113" t="s">
        <v>182</v>
      </c>
      <c r="B83" s="37">
        <v>0</v>
      </c>
      <c r="C83" s="38">
        <v>0</v>
      </c>
      <c r="D83" s="38">
        <v>1</v>
      </c>
      <c r="E83" s="38">
        <v>0</v>
      </c>
      <c r="F83" s="119">
        <v>0</v>
      </c>
      <c r="G83" s="98">
        <f t="shared" si="1"/>
        <v>0.2</v>
      </c>
    </row>
    <row r="84" spans="1:7" s="39" customFormat="1">
      <c r="A84" s="113" t="s">
        <v>143</v>
      </c>
      <c r="B84" s="37">
        <v>2</v>
      </c>
      <c r="C84" s="38">
        <v>0</v>
      </c>
      <c r="D84" s="38">
        <v>0</v>
      </c>
      <c r="E84" s="38">
        <v>0</v>
      </c>
      <c r="F84" s="119">
        <v>0</v>
      </c>
      <c r="G84" s="98">
        <f t="shared" si="1"/>
        <v>0.4</v>
      </c>
    </row>
    <row r="85" spans="1:7">
      <c r="A85" s="113" t="s">
        <v>93</v>
      </c>
      <c r="B85" s="4">
        <v>0</v>
      </c>
      <c r="C85" s="36">
        <v>0</v>
      </c>
      <c r="D85" s="36">
        <v>0</v>
      </c>
      <c r="E85" s="36">
        <v>3</v>
      </c>
      <c r="F85" s="6">
        <v>4</v>
      </c>
      <c r="G85" s="98">
        <f t="shared" si="1"/>
        <v>1.4</v>
      </c>
    </row>
    <row r="86" spans="1:7">
      <c r="A86" s="113" t="s">
        <v>77</v>
      </c>
      <c r="B86" s="4">
        <v>3</v>
      </c>
      <c r="C86" s="36">
        <v>7</v>
      </c>
      <c r="D86" s="36">
        <v>4</v>
      </c>
      <c r="E86" s="36">
        <v>3</v>
      </c>
      <c r="F86" s="6">
        <v>3</v>
      </c>
      <c r="G86" s="98">
        <f t="shared" si="1"/>
        <v>4</v>
      </c>
    </row>
    <row r="87" spans="1:7">
      <c r="A87" s="113" t="s">
        <v>144</v>
      </c>
      <c r="B87" s="4">
        <v>5</v>
      </c>
      <c r="C87" s="36">
        <v>6</v>
      </c>
      <c r="D87" s="36">
        <v>4</v>
      </c>
      <c r="E87" s="36">
        <v>11</v>
      </c>
      <c r="F87" s="6">
        <v>4</v>
      </c>
      <c r="G87" s="98">
        <f t="shared" si="1"/>
        <v>6</v>
      </c>
    </row>
    <row r="88" spans="1:7">
      <c r="A88" s="113" t="s">
        <v>134</v>
      </c>
      <c r="B88" s="4">
        <v>94</v>
      </c>
      <c r="C88" s="36">
        <v>81</v>
      </c>
      <c r="D88" s="36">
        <v>81</v>
      </c>
      <c r="E88" s="36">
        <v>70</v>
      </c>
      <c r="F88" s="6">
        <v>82</v>
      </c>
      <c r="G88" s="98">
        <f t="shared" si="1"/>
        <v>81.599999999999994</v>
      </c>
    </row>
    <row r="89" spans="1:7">
      <c r="A89" s="113" t="s">
        <v>11</v>
      </c>
      <c r="B89" s="4">
        <v>64</v>
      </c>
      <c r="C89" s="36">
        <v>132</v>
      </c>
      <c r="D89" s="36">
        <v>72</v>
      </c>
      <c r="E89" s="36">
        <v>53</v>
      </c>
      <c r="F89" s="6">
        <v>65</v>
      </c>
      <c r="G89" s="98">
        <f t="shared" si="1"/>
        <v>77.2</v>
      </c>
    </row>
    <row r="90" spans="1:7">
      <c r="A90" s="113" t="s">
        <v>52</v>
      </c>
      <c r="B90" s="4">
        <v>6</v>
      </c>
      <c r="C90" s="36">
        <v>4</v>
      </c>
      <c r="D90" s="36">
        <v>9</v>
      </c>
      <c r="E90" s="36">
        <v>5</v>
      </c>
      <c r="F90" s="6">
        <v>5</v>
      </c>
      <c r="G90" s="98">
        <f t="shared" si="1"/>
        <v>5.8</v>
      </c>
    </row>
    <row r="91" spans="1:7">
      <c r="A91" s="113" t="s">
        <v>19</v>
      </c>
      <c r="B91" s="4">
        <v>2</v>
      </c>
      <c r="C91" s="36">
        <v>6</v>
      </c>
      <c r="D91" s="36">
        <v>1</v>
      </c>
      <c r="E91" s="36">
        <v>2</v>
      </c>
      <c r="F91" s="6">
        <v>3</v>
      </c>
      <c r="G91" s="98">
        <f t="shared" si="1"/>
        <v>2.8</v>
      </c>
    </row>
    <row r="92" spans="1:7">
      <c r="A92" s="113" t="s">
        <v>29</v>
      </c>
      <c r="B92" s="4">
        <v>7</v>
      </c>
      <c r="C92" s="36">
        <v>14</v>
      </c>
      <c r="D92" s="36">
        <v>8</v>
      </c>
      <c r="E92" s="36">
        <v>14</v>
      </c>
      <c r="F92" s="6">
        <v>5</v>
      </c>
      <c r="G92" s="98">
        <f t="shared" si="1"/>
        <v>9.6</v>
      </c>
    </row>
    <row r="93" spans="1:7">
      <c r="A93" s="113" t="s">
        <v>183</v>
      </c>
      <c r="B93" s="4">
        <v>0</v>
      </c>
      <c r="C93" s="36">
        <v>0</v>
      </c>
      <c r="D93" s="36">
        <v>0</v>
      </c>
      <c r="E93" s="36">
        <v>0</v>
      </c>
      <c r="F93" s="6">
        <v>0</v>
      </c>
      <c r="G93" s="98">
        <f t="shared" si="1"/>
        <v>0</v>
      </c>
    </row>
    <row r="94" spans="1:7">
      <c r="A94" s="113" t="s">
        <v>184</v>
      </c>
      <c r="B94" s="4">
        <v>14</v>
      </c>
      <c r="C94" s="36">
        <v>2</v>
      </c>
      <c r="D94" s="36">
        <v>26</v>
      </c>
      <c r="E94" s="36">
        <v>2</v>
      </c>
      <c r="F94" s="6">
        <v>1</v>
      </c>
      <c r="G94" s="98">
        <f t="shared" si="1"/>
        <v>9</v>
      </c>
    </row>
    <row r="95" spans="1:7">
      <c r="A95" s="113" t="s">
        <v>185</v>
      </c>
      <c r="B95" s="4">
        <v>1</v>
      </c>
      <c r="C95" s="36">
        <v>1</v>
      </c>
      <c r="D95" s="36">
        <v>1</v>
      </c>
      <c r="E95" s="36">
        <v>0</v>
      </c>
      <c r="F95" s="6">
        <v>0</v>
      </c>
      <c r="G95" s="98">
        <f t="shared" si="1"/>
        <v>0.6</v>
      </c>
    </row>
    <row r="96" spans="1:7">
      <c r="A96" s="113" t="s">
        <v>186</v>
      </c>
      <c r="B96" s="4">
        <v>0</v>
      </c>
      <c r="C96" s="36">
        <v>0</v>
      </c>
      <c r="D96" s="36">
        <v>1</v>
      </c>
      <c r="E96" s="36">
        <v>0</v>
      </c>
      <c r="F96" s="6">
        <v>0</v>
      </c>
      <c r="G96" s="98">
        <f t="shared" si="1"/>
        <v>0.2</v>
      </c>
    </row>
    <row r="97" spans="1:7">
      <c r="A97" s="113" t="s">
        <v>97</v>
      </c>
      <c r="B97" s="4">
        <v>3</v>
      </c>
      <c r="C97" s="36">
        <v>2</v>
      </c>
      <c r="D97" s="36">
        <v>6</v>
      </c>
      <c r="E97" s="36">
        <v>1</v>
      </c>
      <c r="F97" s="6">
        <v>1</v>
      </c>
      <c r="G97" s="98">
        <f t="shared" si="1"/>
        <v>2.6</v>
      </c>
    </row>
    <row r="98" spans="1:7">
      <c r="A98" s="113" t="s">
        <v>137</v>
      </c>
      <c r="B98" s="4">
        <v>75</v>
      </c>
      <c r="C98" s="36">
        <v>1</v>
      </c>
      <c r="D98" s="36">
        <v>3</v>
      </c>
      <c r="E98" s="36">
        <v>0</v>
      </c>
      <c r="F98" s="6">
        <v>0</v>
      </c>
      <c r="G98" s="98">
        <f t="shared" si="1"/>
        <v>15.8</v>
      </c>
    </row>
    <row r="99" spans="1:7">
      <c r="A99" s="113" t="s">
        <v>187</v>
      </c>
      <c r="B99" s="4">
        <v>0</v>
      </c>
      <c r="C99" s="36">
        <v>1</v>
      </c>
      <c r="D99" s="36">
        <v>0</v>
      </c>
      <c r="E99" s="36">
        <v>1</v>
      </c>
      <c r="F99" s="6">
        <v>0</v>
      </c>
      <c r="G99" s="98">
        <f t="shared" si="1"/>
        <v>0.4</v>
      </c>
    </row>
    <row r="100" spans="1:7">
      <c r="A100" s="113" t="s">
        <v>13</v>
      </c>
      <c r="B100" s="4">
        <v>45</v>
      </c>
      <c r="C100" s="36">
        <v>98</v>
      </c>
      <c r="D100" s="36">
        <v>59</v>
      </c>
      <c r="E100" s="36">
        <v>48</v>
      </c>
      <c r="F100" s="6">
        <v>44</v>
      </c>
      <c r="G100" s="98">
        <f t="shared" si="1"/>
        <v>58.8</v>
      </c>
    </row>
    <row r="101" spans="1:7">
      <c r="A101" s="113" t="s">
        <v>188</v>
      </c>
      <c r="B101" s="4">
        <v>0</v>
      </c>
      <c r="C101" s="36">
        <v>0</v>
      </c>
      <c r="D101" s="36">
        <v>0</v>
      </c>
      <c r="E101" s="36">
        <v>2</v>
      </c>
      <c r="F101" s="6">
        <v>0</v>
      </c>
      <c r="G101" s="98">
        <f t="shared" si="1"/>
        <v>0.4</v>
      </c>
    </row>
    <row r="102" spans="1:7">
      <c r="A102" s="113" t="s">
        <v>67</v>
      </c>
      <c r="B102" s="4">
        <v>2</v>
      </c>
      <c r="C102" s="36">
        <v>2</v>
      </c>
      <c r="D102" s="36">
        <v>5</v>
      </c>
      <c r="E102" s="36">
        <v>10</v>
      </c>
      <c r="F102" s="6">
        <v>5</v>
      </c>
      <c r="G102" s="98">
        <f t="shared" si="1"/>
        <v>4.8</v>
      </c>
    </row>
    <row r="103" spans="1:7">
      <c r="A103" s="113" t="s">
        <v>85</v>
      </c>
      <c r="B103" s="4">
        <v>2</v>
      </c>
      <c r="C103" s="36">
        <v>4</v>
      </c>
      <c r="D103" s="36">
        <v>0</v>
      </c>
      <c r="E103" s="36">
        <v>1</v>
      </c>
      <c r="F103" s="6">
        <v>1</v>
      </c>
      <c r="G103" s="98">
        <f t="shared" si="1"/>
        <v>1.6</v>
      </c>
    </row>
    <row r="104" spans="1:7">
      <c r="A104" s="113" t="s">
        <v>189</v>
      </c>
      <c r="B104" s="4">
        <v>0</v>
      </c>
      <c r="C104" s="36">
        <v>1</v>
      </c>
      <c r="D104" s="36">
        <v>0</v>
      </c>
      <c r="E104" s="36">
        <v>0</v>
      </c>
      <c r="F104" s="6">
        <v>0</v>
      </c>
      <c r="G104" s="98">
        <f t="shared" si="1"/>
        <v>0.2</v>
      </c>
    </row>
    <row r="105" spans="1:7">
      <c r="A105" s="113" t="s">
        <v>123</v>
      </c>
      <c r="B105" s="4">
        <v>0</v>
      </c>
      <c r="C105" s="36">
        <v>1</v>
      </c>
      <c r="D105" s="36">
        <v>0</v>
      </c>
      <c r="E105" s="36">
        <v>0</v>
      </c>
      <c r="F105" s="6">
        <v>0</v>
      </c>
      <c r="G105" s="98">
        <f t="shared" si="1"/>
        <v>0.2</v>
      </c>
    </row>
    <row r="106" spans="1:7">
      <c r="A106" s="113" t="s">
        <v>68</v>
      </c>
      <c r="B106" s="4">
        <v>3</v>
      </c>
      <c r="C106" s="36">
        <v>0</v>
      </c>
      <c r="D106" s="36">
        <v>18</v>
      </c>
      <c r="E106" s="36">
        <v>0</v>
      </c>
      <c r="F106" s="6">
        <v>0</v>
      </c>
      <c r="G106" s="98">
        <f t="shared" si="1"/>
        <v>4.2</v>
      </c>
    </row>
    <row r="107" spans="1:7">
      <c r="A107" s="113" t="s">
        <v>190</v>
      </c>
      <c r="B107" s="4">
        <v>2</v>
      </c>
      <c r="C107" s="36">
        <v>1</v>
      </c>
      <c r="D107" s="36">
        <v>0</v>
      </c>
      <c r="E107" s="36">
        <v>0</v>
      </c>
      <c r="F107" s="6">
        <v>0</v>
      </c>
      <c r="G107" s="98">
        <f t="shared" si="1"/>
        <v>0.6</v>
      </c>
    </row>
    <row r="108" spans="1:7">
      <c r="A108" s="113" t="s">
        <v>128</v>
      </c>
      <c r="B108" s="4">
        <v>0</v>
      </c>
      <c r="C108" s="36">
        <v>1</v>
      </c>
      <c r="D108" s="36">
        <v>0</v>
      </c>
      <c r="E108" s="36">
        <v>0</v>
      </c>
      <c r="F108" s="6">
        <v>0</v>
      </c>
      <c r="G108" s="98">
        <f t="shared" si="1"/>
        <v>0.2</v>
      </c>
    </row>
    <row r="109" spans="1:7">
      <c r="A109" s="113" t="s">
        <v>28</v>
      </c>
      <c r="B109" s="4">
        <v>66</v>
      </c>
      <c r="C109" s="36">
        <v>75</v>
      </c>
      <c r="D109" s="36">
        <v>49</v>
      </c>
      <c r="E109" s="36">
        <v>55</v>
      </c>
      <c r="F109" s="6">
        <v>61</v>
      </c>
      <c r="G109" s="98">
        <f t="shared" si="1"/>
        <v>61.2</v>
      </c>
    </row>
    <row r="110" spans="1:7">
      <c r="A110" s="113" t="s">
        <v>191</v>
      </c>
      <c r="B110" s="4">
        <v>2</v>
      </c>
      <c r="C110" s="36">
        <v>0</v>
      </c>
      <c r="D110" s="36">
        <v>0</v>
      </c>
      <c r="E110" s="36">
        <v>0</v>
      </c>
      <c r="F110" s="6">
        <v>0</v>
      </c>
      <c r="G110" s="98">
        <f t="shared" si="1"/>
        <v>0.4</v>
      </c>
    </row>
    <row r="111" spans="1:7">
      <c r="A111" s="113" t="s">
        <v>41</v>
      </c>
      <c r="B111" s="4">
        <v>1</v>
      </c>
      <c r="C111" s="36">
        <v>0</v>
      </c>
      <c r="D111" s="36">
        <v>1</v>
      </c>
      <c r="E111" s="36">
        <v>0</v>
      </c>
      <c r="F111" s="6">
        <v>1</v>
      </c>
      <c r="G111" s="98">
        <f t="shared" si="1"/>
        <v>0.6</v>
      </c>
    </row>
    <row r="112" spans="1:7">
      <c r="A112" s="113" t="s">
        <v>35</v>
      </c>
      <c r="B112" s="4">
        <v>60</v>
      </c>
      <c r="C112" s="36">
        <v>60</v>
      </c>
      <c r="D112" s="36">
        <v>40</v>
      </c>
      <c r="E112" s="36">
        <v>33</v>
      </c>
      <c r="F112" s="6">
        <v>36</v>
      </c>
      <c r="G112" s="98">
        <f t="shared" si="1"/>
        <v>45.8</v>
      </c>
    </row>
    <row r="113" spans="1:7" ht="15.75" thickBot="1">
      <c r="A113" s="114" t="s">
        <v>1</v>
      </c>
      <c r="B113" s="95">
        <v>82</v>
      </c>
      <c r="C113" s="120">
        <v>98</v>
      </c>
      <c r="D113" s="120">
        <v>59</v>
      </c>
      <c r="E113" s="120">
        <v>75</v>
      </c>
      <c r="F113" s="7">
        <v>71</v>
      </c>
      <c r="G113" s="99">
        <f t="shared" si="1"/>
        <v>77</v>
      </c>
    </row>
    <row r="114" spans="1:7" ht="15.75" thickBot="1">
      <c r="A114" s="121" t="s">
        <v>192</v>
      </c>
      <c r="B114" s="122">
        <f>SUM(B5:B113)</f>
        <v>2229</v>
      </c>
      <c r="C114" s="122">
        <f t="shared" ref="C114:D114" si="2">SUM(C5:C113)</f>
        <v>1900</v>
      </c>
      <c r="D114" s="122">
        <f t="shared" si="2"/>
        <v>2332</v>
      </c>
      <c r="E114" s="122">
        <f>SUM(E5:E113)</f>
        <v>1264</v>
      </c>
      <c r="F114" s="122">
        <f>SUM(F5:F113)</f>
        <v>1335</v>
      </c>
      <c r="G114" s="91">
        <f>SUM(G5:G113)</f>
        <v>1812.0000000000002</v>
      </c>
    </row>
    <row r="116" spans="1:7" ht="105">
      <c r="A116" s="40" t="s">
        <v>193</v>
      </c>
    </row>
    <row r="117" spans="1:7">
      <c r="A117" s="40"/>
    </row>
    <row r="118" spans="1:7" ht="45">
      <c r="A118" s="41" t="s">
        <v>271</v>
      </c>
    </row>
    <row r="119" spans="1:7">
      <c r="A119" s="41"/>
    </row>
    <row r="120" spans="1:7" ht="45">
      <c r="A120" s="110" t="s">
        <v>268</v>
      </c>
    </row>
    <row r="122" spans="1:7">
      <c r="A122" s="1"/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>
  <dimension ref="A1:I94"/>
  <sheetViews>
    <sheetView workbookViewId="0">
      <selection activeCell="A32" sqref="A32"/>
    </sheetView>
  </sheetViews>
  <sheetFormatPr defaultRowHeight="15"/>
  <cols>
    <col min="1" max="1" width="60.140625" style="1" bestFit="1" customWidth="1"/>
    <col min="2" max="2" width="3.7109375" style="1" bestFit="1" customWidth="1"/>
    <col min="3" max="3" width="5.5703125" style="1" bestFit="1" customWidth="1"/>
    <col min="4" max="4" width="3.7109375" style="1" bestFit="1" customWidth="1"/>
    <col min="5" max="5" width="5.5703125" style="1" bestFit="1" customWidth="1"/>
    <col min="6" max="6" width="3.7109375" style="1" bestFit="1" customWidth="1"/>
    <col min="7" max="7" width="5.5703125" style="1" bestFit="1" customWidth="1"/>
    <col min="8" max="9" width="7.140625" style="18" bestFit="1" customWidth="1"/>
    <col min="10" max="10" width="5.7109375" style="1" customWidth="1"/>
    <col min="11" max="16384" width="9.140625" style="1"/>
  </cols>
  <sheetData>
    <row r="1" spans="1:9">
      <c r="A1" s="42" t="s">
        <v>146</v>
      </c>
    </row>
    <row r="2" spans="1:9">
      <c r="A2" s="9" t="s">
        <v>147</v>
      </c>
    </row>
    <row r="3" spans="1:9" ht="15.75" thickBot="1"/>
    <row r="4" spans="1:9" ht="15.75" thickBot="1">
      <c r="A4" s="56" t="s">
        <v>194</v>
      </c>
      <c r="B4" s="209">
        <v>43221</v>
      </c>
      <c r="C4" s="210"/>
      <c r="D4" s="209">
        <v>43191</v>
      </c>
      <c r="E4" s="210"/>
      <c r="F4" s="209">
        <v>43160</v>
      </c>
      <c r="G4" s="211"/>
      <c r="H4" s="57" t="s">
        <v>149</v>
      </c>
      <c r="I4" s="43" t="s">
        <v>149</v>
      </c>
    </row>
    <row r="5" spans="1:9">
      <c r="A5" s="45" t="s">
        <v>88</v>
      </c>
      <c r="B5" s="61"/>
      <c r="C5" s="62">
        <v>0</v>
      </c>
      <c r="D5" s="46"/>
      <c r="E5" s="70">
        <v>0</v>
      </c>
      <c r="F5" s="61"/>
      <c r="G5" s="62">
        <v>0</v>
      </c>
      <c r="H5" s="74"/>
      <c r="I5" s="55">
        <f t="shared" ref="I5:I68" si="0">((C5+E5+G5)/3)</f>
        <v>0</v>
      </c>
    </row>
    <row r="6" spans="1:9">
      <c r="A6" s="45" t="s">
        <v>195</v>
      </c>
      <c r="B6" s="61"/>
      <c r="C6" s="62">
        <v>0</v>
      </c>
      <c r="D6" s="46"/>
      <c r="E6" s="70">
        <v>0</v>
      </c>
      <c r="F6" s="61"/>
      <c r="G6" s="62">
        <v>0</v>
      </c>
      <c r="H6" s="74"/>
      <c r="I6" s="55">
        <f t="shared" si="0"/>
        <v>0</v>
      </c>
    </row>
    <row r="7" spans="1:9">
      <c r="A7" s="45" t="s">
        <v>196</v>
      </c>
      <c r="B7" s="61"/>
      <c r="C7" s="62">
        <v>0</v>
      </c>
      <c r="D7" s="46"/>
      <c r="E7" s="70">
        <v>0</v>
      </c>
      <c r="F7" s="61"/>
      <c r="G7" s="62">
        <v>0</v>
      </c>
      <c r="H7" s="74"/>
      <c r="I7" s="55">
        <f t="shared" si="0"/>
        <v>0</v>
      </c>
    </row>
    <row r="8" spans="1:9">
      <c r="A8" s="45" t="s">
        <v>38</v>
      </c>
      <c r="B8" s="63"/>
      <c r="C8" s="62">
        <v>21</v>
      </c>
      <c r="D8" s="58"/>
      <c r="E8" s="70">
        <v>8</v>
      </c>
      <c r="F8" s="63"/>
      <c r="G8" s="62">
        <v>4</v>
      </c>
      <c r="H8" s="74"/>
      <c r="I8" s="55">
        <f t="shared" si="0"/>
        <v>11</v>
      </c>
    </row>
    <row r="9" spans="1:9">
      <c r="A9" s="47" t="s">
        <v>71</v>
      </c>
      <c r="B9" s="63"/>
      <c r="C9" s="62">
        <v>0</v>
      </c>
      <c r="D9" s="58"/>
      <c r="E9" s="70">
        <v>0</v>
      </c>
      <c r="F9" s="63"/>
      <c r="G9" s="62">
        <v>1</v>
      </c>
      <c r="H9" s="74"/>
      <c r="I9" s="55">
        <f t="shared" si="0"/>
        <v>0.33333333333333331</v>
      </c>
    </row>
    <row r="10" spans="1:9">
      <c r="A10" s="45" t="s">
        <v>111</v>
      </c>
      <c r="B10" s="63"/>
      <c r="C10" s="62">
        <v>0</v>
      </c>
      <c r="D10" s="58"/>
      <c r="E10" s="70">
        <v>0</v>
      </c>
      <c r="F10" s="63"/>
      <c r="G10" s="62">
        <v>0</v>
      </c>
      <c r="H10" s="74"/>
      <c r="I10" s="55">
        <f t="shared" si="0"/>
        <v>0</v>
      </c>
    </row>
    <row r="11" spans="1:9">
      <c r="A11" s="47" t="s">
        <v>44</v>
      </c>
      <c r="B11" s="63"/>
      <c r="C11" s="62">
        <v>1</v>
      </c>
      <c r="D11" s="58"/>
      <c r="E11" s="70">
        <v>0</v>
      </c>
      <c r="F11" s="63"/>
      <c r="G11" s="62">
        <v>2</v>
      </c>
      <c r="H11" s="74"/>
      <c r="I11" s="55">
        <f t="shared" si="0"/>
        <v>1</v>
      </c>
    </row>
    <row r="12" spans="1:9">
      <c r="A12" s="47" t="s">
        <v>53</v>
      </c>
      <c r="B12" s="63"/>
      <c r="C12" s="62">
        <v>10</v>
      </c>
      <c r="D12" s="58"/>
      <c r="E12" s="70">
        <v>5</v>
      </c>
      <c r="F12" s="63"/>
      <c r="G12" s="62">
        <v>4</v>
      </c>
      <c r="H12" s="74"/>
      <c r="I12" s="55">
        <f t="shared" si="0"/>
        <v>6.333333333333333</v>
      </c>
    </row>
    <row r="13" spans="1:9">
      <c r="A13" s="47" t="s">
        <v>110</v>
      </c>
      <c r="B13" s="63"/>
      <c r="C13" s="62">
        <v>2</v>
      </c>
      <c r="D13" s="58"/>
      <c r="E13" s="70">
        <v>1</v>
      </c>
      <c r="F13" s="63"/>
      <c r="G13" s="62">
        <v>1</v>
      </c>
      <c r="H13" s="74"/>
      <c r="I13" s="55">
        <f t="shared" si="0"/>
        <v>1.3333333333333333</v>
      </c>
    </row>
    <row r="14" spans="1:9">
      <c r="A14" s="47" t="s">
        <v>56</v>
      </c>
      <c r="B14" s="61"/>
      <c r="C14" s="62">
        <v>62</v>
      </c>
      <c r="D14" s="46"/>
      <c r="E14" s="70">
        <v>3</v>
      </c>
      <c r="F14" s="61"/>
      <c r="G14" s="62">
        <v>32</v>
      </c>
      <c r="H14" s="74"/>
      <c r="I14" s="55">
        <f t="shared" si="0"/>
        <v>32.333333333333336</v>
      </c>
    </row>
    <row r="15" spans="1:9">
      <c r="A15" s="45" t="s">
        <v>31</v>
      </c>
      <c r="B15" s="64"/>
      <c r="C15" s="62">
        <v>6</v>
      </c>
      <c r="D15" s="59"/>
      <c r="E15" s="70">
        <v>1</v>
      </c>
      <c r="F15" s="64"/>
      <c r="G15" s="62">
        <v>6</v>
      </c>
      <c r="H15" s="74"/>
      <c r="I15" s="55">
        <f t="shared" si="0"/>
        <v>4.333333333333333</v>
      </c>
    </row>
    <row r="16" spans="1:9">
      <c r="A16" s="45" t="s">
        <v>90</v>
      </c>
      <c r="B16" s="64"/>
      <c r="C16" s="62">
        <v>0</v>
      </c>
      <c r="D16" s="59"/>
      <c r="E16" s="70">
        <v>0</v>
      </c>
      <c r="F16" s="64"/>
      <c r="G16" s="62">
        <v>2</v>
      </c>
      <c r="H16" s="74"/>
      <c r="I16" s="55">
        <f t="shared" si="0"/>
        <v>0.66666666666666663</v>
      </c>
    </row>
    <row r="17" spans="1:9">
      <c r="A17" s="45" t="s">
        <v>199</v>
      </c>
      <c r="B17" s="64"/>
      <c r="C17" s="62">
        <v>0</v>
      </c>
      <c r="D17" s="59"/>
      <c r="E17" s="70">
        <v>2</v>
      </c>
      <c r="F17" s="64"/>
      <c r="G17" s="62">
        <v>3</v>
      </c>
      <c r="H17" s="74"/>
      <c r="I17" s="55">
        <f t="shared" si="0"/>
        <v>1.6666666666666667</v>
      </c>
    </row>
    <row r="18" spans="1:9">
      <c r="A18" s="45" t="s">
        <v>79</v>
      </c>
      <c r="B18" s="64"/>
      <c r="C18" s="62">
        <v>4</v>
      </c>
      <c r="D18" s="59"/>
      <c r="E18" s="70">
        <v>6</v>
      </c>
      <c r="F18" s="64"/>
      <c r="G18" s="62">
        <v>8</v>
      </c>
      <c r="H18" s="74"/>
      <c r="I18" s="55">
        <f t="shared" si="0"/>
        <v>6</v>
      </c>
    </row>
    <row r="19" spans="1:9">
      <c r="A19" s="45" t="s">
        <v>106</v>
      </c>
      <c r="B19" s="64"/>
      <c r="C19" s="62">
        <v>0</v>
      </c>
      <c r="D19" s="59"/>
      <c r="E19" s="70">
        <v>0</v>
      </c>
      <c r="F19" s="64"/>
      <c r="G19" s="62">
        <v>1</v>
      </c>
      <c r="H19" s="74"/>
      <c r="I19" s="55">
        <f t="shared" si="0"/>
        <v>0.33333333333333331</v>
      </c>
    </row>
    <row r="20" spans="1:9">
      <c r="A20" s="45" t="s">
        <v>2</v>
      </c>
      <c r="B20" s="64"/>
      <c r="C20" s="62">
        <v>4</v>
      </c>
      <c r="D20" s="59"/>
      <c r="E20" s="70">
        <v>78</v>
      </c>
      <c r="F20" s="64"/>
      <c r="G20" s="62">
        <v>73</v>
      </c>
      <c r="H20" s="74"/>
      <c r="I20" s="55">
        <f t="shared" si="0"/>
        <v>51.666666666666664</v>
      </c>
    </row>
    <row r="21" spans="1:9">
      <c r="A21" s="45" t="s">
        <v>112</v>
      </c>
      <c r="B21" s="61"/>
      <c r="C21" s="62">
        <v>0</v>
      </c>
      <c r="D21" s="46"/>
      <c r="E21" s="70">
        <v>0</v>
      </c>
      <c r="F21" s="61"/>
      <c r="G21" s="62">
        <v>0</v>
      </c>
      <c r="H21" s="74"/>
      <c r="I21" s="55">
        <f t="shared" si="0"/>
        <v>0</v>
      </c>
    </row>
    <row r="22" spans="1:9">
      <c r="A22" s="45" t="s">
        <v>198</v>
      </c>
      <c r="B22" s="64"/>
      <c r="C22" s="62">
        <v>0</v>
      </c>
      <c r="D22" s="59"/>
      <c r="E22" s="70">
        <v>0</v>
      </c>
      <c r="F22" s="64"/>
      <c r="G22" s="62">
        <v>0</v>
      </c>
      <c r="H22" s="74"/>
      <c r="I22" s="55">
        <f t="shared" si="0"/>
        <v>0</v>
      </c>
    </row>
    <row r="23" spans="1:9">
      <c r="A23" s="45" t="s">
        <v>15</v>
      </c>
      <c r="B23" s="61"/>
      <c r="C23" s="62">
        <v>71</v>
      </c>
      <c r="D23" s="46"/>
      <c r="E23" s="70">
        <v>90</v>
      </c>
      <c r="F23" s="61"/>
      <c r="G23" s="62">
        <v>67</v>
      </c>
      <c r="H23" s="74"/>
      <c r="I23" s="55">
        <f t="shared" si="0"/>
        <v>76</v>
      </c>
    </row>
    <row r="24" spans="1:9">
      <c r="A24" s="45" t="s">
        <v>34</v>
      </c>
      <c r="B24" s="64"/>
      <c r="C24" s="62">
        <v>11</v>
      </c>
      <c r="D24" s="59"/>
      <c r="E24" s="70">
        <v>10</v>
      </c>
      <c r="F24" s="64"/>
      <c r="G24" s="62">
        <v>6</v>
      </c>
      <c r="H24" s="74"/>
      <c r="I24" s="55">
        <f t="shared" si="0"/>
        <v>9</v>
      </c>
    </row>
    <row r="25" spans="1:9">
      <c r="A25" s="45" t="s">
        <v>66</v>
      </c>
      <c r="B25" s="64"/>
      <c r="C25" s="62">
        <v>0</v>
      </c>
      <c r="D25" s="59"/>
      <c r="E25" s="70">
        <v>1</v>
      </c>
      <c r="F25" s="64"/>
      <c r="G25" s="62">
        <v>1</v>
      </c>
      <c r="H25" s="74"/>
      <c r="I25" s="55">
        <f t="shared" si="0"/>
        <v>0.66666666666666663</v>
      </c>
    </row>
    <row r="26" spans="1:9">
      <c r="A26" s="47" t="s">
        <v>39</v>
      </c>
      <c r="B26" s="64"/>
      <c r="C26" s="62">
        <v>3</v>
      </c>
      <c r="D26" s="59"/>
      <c r="E26" s="70">
        <v>1</v>
      </c>
      <c r="F26" s="64"/>
      <c r="G26" s="62">
        <v>1</v>
      </c>
      <c r="H26" s="74"/>
      <c r="I26" s="55">
        <f t="shared" si="0"/>
        <v>1.6666666666666667</v>
      </c>
    </row>
    <row r="27" spans="1:9">
      <c r="A27" s="45" t="s">
        <v>12</v>
      </c>
      <c r="B27" s="64"/>
      <c r="C27" s="62">
        <v>15</v>
      </c>
      <c r="D27" s="59"/>
      <c r="E27" s="70">
        <v>11</v>
      </c>
      <c r="F27" s="64"/>
      <c r="G27" s="62">
        <v>10</v>
      </c>
      <c r="H27" s="74"/>
      <c r="I27" s="55">
        <f t="shared" si="0"/>
        <v>12</v>
      </c>
    </row>
    <row r="28" spans="1:9" ht="15" customHeight="1">
      <c r="A28" s="45" t="s">
        <v>197</v>
      </c>
      <c r="B28" s="212">
        <f>SUM(C28:C64)</f>
        <v>1555</v>
      </c>
      <c r="C28" s="65">
        <v>92</v>
      </c>
      <c r="D28" s="214">
        <f>SUM(E28:E64)</f>
        <v>1678</v>
      </c>
      <c r="E28" s="71">
        <v>562</v>
      </c>
      <c r="F28" s="214">
        <f>SUM(G28:G64)</f>
        <v>1285</v>
      </c>
      <c r="G28" s="65">
        <v>388</v>
      </c>
      <c r="H28" s="206">
        <f>((B28+D28+F28)/3)</f>
        <v>1506</v>
      </c>
      <c r="I28" s="55">
        <f t="shared" si="0"/>
        <v>347.33333333333331</v>
      </c>
    </row>
    <row r="29" spans="1:9">
      <c r="A29" s="45" t="s">
        <v>75</v>
      </c>
      <c r="B29" s="213"/>
      <c r="C29" s="62">
        <v>56</v>
      </c>
      <c r="D29" s="215"/>
      <c r="E29" s="70">
        <v>35</v>
      </c>
      <c r="F29" s="215"/>
      <c r="G29" s="62">
        <v>23</v>
      </c>
      <c r="H29" s="207"/>
      <c r="I29" s="55">
        <f t="shared" si="0"/>
        <v>38</v>
      </c>
    </row>
    <row r="30" spans="1:9">
      <c r="A30" s="45" t="s">
        <v>48</v>
      </c>
      <c r="B30" s="213"/>
      <c r="C30" s="62">
        <v>44</v>
      </c>
      <c r="D30" s="215"/>
      <c r="E30" s="70">
        <v>50</v>
      </c>
      <c r="F30" s="215"/>
      <c r="G30" s="62">
        <v>31</v>
      </c>
      <c r="H30" s="207"/>
      <c r="I30" s="55">
        <f t="shared" si="0"/>
        <v>41.666666666666664</v>
      </c>
    </row>
    <row r="31" spans="1:9">
      <c r="A31" s="45" t="s">
        <v>65</v>
      </c>
      <c r="B31" s="213"/>
      <c r="C31" s="62">
        <v>39</v>
      </c>
      <c r="D31" s="215"/>
      <c r="E31" s="70">
        <v>27</v>
      </c>
      <c r="F31" s="215"/>
      <c r="G31" s="62">
        <v>29</v>
      </c>
      <c r="H31" s="207"/>
      <c r="I31" s="55">
        <f t="shared" si="0"/>
        <v>31.666666666666668</v>
      </c>
    </row>
    <row r="32" spans="1:9">
      <c r="A32" s="45" t="s">
        <v>126</v>
      </c>
      <c r="B32" s="213"/>
      <c r="C32" s="62">
        <v>5</v>
      </c>
      <c r="D32" s="215"/>
      <c r="E32" s="70">
        <v>7</v>
      </c>
      <c r="F32" s="215"/>
      <c r="G32" s="62">
        <v>5</v>
      </c>
      <c r="H32" s="207"/>
      <c r="I32" s="55">
        <f t="shared" si="0"/>
        <v>5.666666666666667</v>
      </c>
    </row>
    <row r="33" spans="1:9">
      <c r="A33" s="45" t="s">
        <v>82</v>
      </c>
      <c r="B33" s="213"/>
      <c r="C33" s="62">
        <v>34</v>
      </c>
      <c r="D33" s="215"/>
      <c r="E33" s="70">
        <v>32</v>
      </c>
      <c r="F33" s="215"/>
      <c r="G33" s="62">
        <v>19</v>
      </c>
      <c r="H33" s="207"/>
      <c r="I33" s="55">
        <f t="shared" si="0"/>
        <v>28.333333333333332</v>
      </c>
    </row>
    <row r="34" spans="1:9">
      <c r="A34" s="45" t="s">
        <v>10</v>
      </c>
      <c r="B34" s="213"/>
      <c r="C34" s="62">
        <v>40</v>
      </c>
      <c r="D34" s="215"/>
      <c r="E34" s="70">
        <v>47</v>
      </c>
      <c r="F34" s="215"/>
      <c r="G34" s="62">
        <v>38</v>
      </c>
      <c r="H34" s="207"/>
      <c r="I34" s="55">
        <f t="shared" si="0"/>
        <v>41.666666666666664</v>
      </c>
    </row>
    <row r="35" spans="1:9">
      <c r="A35" s="45" t="s">
        <v>30</v>
      </c>
      <c r="B35" s="213"/>
      <c r="C35" s="62">
        <v>21</v>
      </c>
      <c r="D35" s="215"/>
      <c r="E35" s="70">
        <v>29</v>
      </c>
      <c r="F35" s="215"/>
      <c r="G35" s="62">
        <v>31</v>
      </c>
      <c r="H35" s="207"/>
      <c r="I35" s="55">
        <f t="shared" si="0"/>
        <v>27</v>
      </c>
    </row>
    <row r="36" spans="1:9">
      <c r="A36" s="45" t="s">
        <v>80</v>
      </c>
      <c r="B36" s="213"/>
      <c r="C36" s="62">
        <v>13</v>
      </c>
      <c r="D36" s="215"/>
      <c r="E36" s="70">
        <v>11</v>
      </c>
      <c r="F36" s="215"/>
      <c r="G36" s="62">
        <v>7</v>
      </c>
      <c r="H36" s="207"/>
      <c r="I36" s="55">
        <f t="shared" si="0"/>
        <v>10.333333333333334</v>
      </c>
    </row>
    <row r="37" spans="1:9">
      <c r="A37" s="45" t="s">
        <v>4</v>
      </c>
      <c r="B37" s="213"/>
      <c r="C37" s="62">
        <v>39</v>
      </c>
      <c r="D37" s="215"/>
      <c r="E37" s="70">
        <v>47</v>
      </c>
      <c r="F37" s="215"/>
      <c r="G37" s="62">
        <v>28</v>
      </c>
      <c r="H37" s="207"/>
      <c r="I37" s="55">
        <f t="shared" si="0"/>
        <v>38</v>
      </c>
    </row>
    <row r="38" spans="1:9">
      <c r="A38" s="45" t="s">
        <v>17</v>
      </c>
      <c r="B38" s="213"/>
      <c r="C38" s="62">
        <v>15</v>
      </c>
      <c r="D38" s="215"/>
      <c r="E38" s="70">
        <v>13</v>
      </c>
      <c r="F38" s="215"/>
      <c r="G38" s="62">
        <v>18</v>
      </c>
      <c r="H38" s="207"/>
      <c r="I38" s="55">
        <f t="shared" si="0"/>
        <v>15.333333333333334</v>
      </c>
    </row>
    <row r="39" spans="1:9">
      <c r="A39" s="45" t="s">
        <v>22</v>
      </c>
      <c r="B39" s="213"/>
      <c r="C39" s="62">
        <v>58</v>
      </c>
      <c r="D39" s="215"/>
      <c r="E39" s="70">
        <v>73</v>
      </c>
      <c r="F39" s="215"/>
      <c r="G39" s="62">
        <v>43</v>
      </c>
      <c r="H39" s="207"/>
      <c r="I39" s="55">
        <f t="shared" si="0"/>
        <v>58</v>
      </c>
    </row>
    <row r="40" spans="1:9">
      <c r="A40" s="45" t="s">
        <v>59</v>
      </c>
      <c r="B40" s="213"/>
      <c r="C40" s="62">
        <v>34</v>
      </c>
      <c r="D40" s="215"/>
      <c r="E40" s="70">
        <v>30</v>
      </c>
      <c r="F40" s="215"/>
      <c r="G40" s="62">
        <v>24</v>
      </c>
      <c r="H40" s="207"/>
      <c r="I40" s="55">
        <f t="shared" si="0"/>
        <v>29.333333333333332</v>
      </c>
    </row>
    <row r="41" spans="1:9">
      <c r="A41" s="45" t="s">
        <v>7</v>
      </c>
      <c r="B41" s="213"/>
      <c r="C41" s="62">
        <v>76</v>
      </c>
      <c r="D41" s="215"/>
      <c r="E41" s="70">
        <v>74</v>
      </c>
      <c r="F41" s="215"/>
      <c r="G41" s="62">
        <v>50</v>
      </c>
      <c r="H41" s="207"/>
      <c r="I41" s="55">
        <f t="shared" si="0"/>
        <v>66.666666666666671</v>
      </c>
    </row>
    <row r="42" spans="1:9">
      <c r="A42" s="45" t="s">
        <v>47</v>
      </c>
      <c r="B42" s="213"/>
      <c r="C42" s="62">
        <v>14</v>
      </c>
      <c r="D42" s="215"/>
      <c r="E42" s="70">
        <v>16</v>
      </c>
      <c r="F42" s="215"/>
      <c r="G42" s="62">
        <v>13</v>
      </c>
      <c r="H42" s="207"/>
      <c r="I42" s="55">
        <f t="shared" si="0"/>
        <v>14.333333333333334</v>
      </c>
    </row>
    <row r="43" spans="1:9">
      <c r="A43" s="45" t="s">
        <v>40</v>
      </c>
      <c r="B43" s="213"/>
      <c r="C43" s="62">
        <v>20</v>
      </c>
      <c r="D43" s="215"/>
      <c r="E43" s="70">
        <v>27</v>
      </c>
      <c r="F43" s="215"/>
      <c r="G43" s="62">
        <v>19</v>
      </c>
      <c r="H43" s="207"/>
      <c r="I43" s="55">
        <f t="shared" si="0"/>
        <v>22</v>
      </c>
    </row>
    <row r="44" spans="1:9">
      <c r="A44" s="45" t="s">
        <v>37</v>
      </c>
      <c r="B44" s="213"/>
      <c r="C44" s="62">
        <v>42</v>
      </c>
      <c r="D44" s="215"/>
      <c r="E44" s="70">
        <v>39</v>
      </c>
      <c r="F44" s="215"/>
      <c r="G44" s="62">
        <v>31</v>
      </c>
      <c r="H44" s="207"/>
      <c r="I44" s="55">
        <f t="shared" si="0"/>
        <v>37.333333333333336</v>
      </c>
    </row>
    <row r="45" spans="1:9">
      <c r="A45" s="45" t="s">
        <v>135</v>
      </c>
      <c r="B45" s="213"/>
      <c r="C45" s="62">
        <v>40</v>
      </c>
      <c r="D45" s="215"/>
      <c r="E45" s="70">
        <v>42</v>
      </c>
      <c r="F45" s="215"/>
      <c r="G45" s="62">
        <v>34</v>
      </c>
      <c r="H45" s="207"/>
      <c r="I45" s="55">
        <f t="shared" si="0"/>
        <v>38.666666666666664</v>
      </c>
    </row>
    <row r="46" spans="1:9">
      <c r="A46" s="45" t="s">
        <v>86</v>
      </c>
      <c r="B46" s="213"/>
      <c r="C46" s="62">
        <v>41</v>
      </c>
      <c r="D46" s="215"/>
      <c r="E46" s="70">
        <v>43</v>
      </c>
      <c r="F46" s="215"/>
      <c r="G46" s="62">
        <v>36</v>
      </c>
      <c r="H46" s="207"/>
      <c r="I46" s="55">
        <f t="shared" si="0"/>
        <v>40</v>
      </c>
    </row>
    <row r="47" spans="1:9">
      <c r="A47" s="45" t="s">
        <v>89</v>
      </c>
      <c r="B47" s="213"/>
      <c r="C47" s="62">
        <v>11</v>
      </c>
      <c r="D47" s="215"/>
      <c r="E47" s="70">
        <v>3</v>
      </c>
      <c r="F47" s="215"/>
      <c r="G47" s="62">
        <v>9</v>
      </c>
      <c r="H47" s="207"/>
      <c r="I47" s="55">
        <f t="shared" si="0"/>
        <v>7.666666666666667</v>
      </c>
    </row>
    <row r="48" spans="1:9">
      <c r="A48" s="45" t="s">
        <v>50</v>
      </c>
      <c r="B48" s="213"/>
      <c r="C48" s="62">
        <v>46</v>
      </c>
      <c r="D48" s="215"/>
      <c r="E48" s="70">
        <v>59</v>
      </c>
      <c r="F48" s="215"/>
      <c r="G48" s="62">
        <v>59</v>
      </c>
      <c r="H48" s="207"/>
      <c r="I48" s="55">
        <f t="shared" si="0"/>
        <v>54.666666666666664</v>
      </c>
    </row>
    <row r="49" spans="1:9">
      <c r="A49" s="45" t="s">
        <v>81</v>
      </c>
      <c r="B49" s="213"/>
      <c r="C49" s="62">
        <v>5</v>
      </c>
      <c r="D49" s="215"/>
      <c r="E49" s="70">
        <v>4</v>
      </c>
      <c r="F49" s="215"/>
      <c r="G49" s="62">
        <v>5</v>
      </c>
      <c r="H49" s="207"/>
      <c r="I49" s="55">
        <f t="shared" si="0"/>
        <v>4.666666666666667</v>
      </c>
    </row>
    <row r="50" spans="1:9">
      <c r="A50" s="45" t="s">
        <v>74</v>
      </c>
      <c r="B50" s="213"/>
      <c r="C50" s="62">
        <v>38</v>
      </c>
      <c r="D50" s="215"/>
      <c r="E50" s="70">
        <v>39</v>
      </c>
      <c r="F50" s="215"/>
      <c r="G50" s="62">
        <v>34</v>
      </c>
      <c r="H50" s="207"/>
      <c r="I50" s="55">
        <f t="shared" si="0"/>
        <v>37</v>
      </c>
    </row>
    <row r="51" spans="1:9">
      <c r="A51" s="45" t="s">
        <v>21</v>
      </c>
      <c r="B51" s="213"/>
      <c r="C51" s="62">
        <v>70</v>
      </c>
      <c r="D51" s="215"/>
      <c r="E51" s="70">
        <v>72</v>
      </c>
      <c r="F51" s="215"/>
      <c r="G51" s="62">
        <v>36</v>
      </c>
      <c r="H51" s="207"/>
      <c r="I51" s="55">
        <f t="shared" si="0"/>
        <v>59.333333333333336</v>
      </c>
    </row>
    <row r="52" spans="1:9">
      <c r="A52" s="45" t="s">
        <v>70</v>
      </c>
      <c r="B52" s="213"/>
      <c r="C52" s="62">
        <v>56</v>
      </c>
      <c r="D52" s="215"/>
      <c r="E52" s="70">
        <v>48</v>
      </c>
      <c r="F52" s="215"/>
      <c r="G52" s="62">
        <v>41</v>
      </c>
      <c r="H52" s="207"/>
      <c r="I52" s="55">
        <f t="shared" si="0"/>
        <v>48.333333333333336</v>
      </c>
    </row>
    <row r="53" spans="1:9">
      <c r="A53" s="45" t="s">
        <v>26</v>
      </c>
      <c r="B53" s="213"/>
      <c r="C53" s="62">
        <v>37</v>
      </c>
      <c r="D53" s="215"/>
      <c r="E53" s="70">
        <v>57</v>
      </c>
      <c r="F53" s="215"/>
      <c r="G53" s="62">
        <v>29</v>
      </c>
      <c r="H53" s="207"/>
      <c r="I53" s="55">
        <f t="shared" si="0"/>
        <v>41</v>
      </c>
    </row>
    <row r="54" spans="1:9">
      <c r="A54" s="45" t="s">
        <v>83</v>
      </c>
      <c r="B54" s="213"/>
      <c r="C54" s="62">
        <v>25</v>
      </c>
      <c r="D54" s="215"/>
      <c r="E54" s="70">
        <v>17</v>
      </c>
      <c r="F54" s="215"/>
      <c r="G54" s="62">
        <v>23</v>
      </c>
      <c r="H54" s="207"/>
      <c r="I54" s="55">
        <f t="shared" si="0"/>
        <v>21.666666666666668</v>
      </c>
    </row>
    <row r="55" spans="1:9">
      <c r="A55" s="45" t="s">
        <v>33</v>
      </c>
      <c r="B55" s="213"/>
      <c r="C55" s="62">
        <v>11</v>
      </c>
      <c r="D55" s="215"/>
      <c r="E55" s="70">
        <v>30</v>
      </c>
      <c r="F55" s="215"/>
      <c r="G55" s="62">
        <v>17</v>
      </c>
      <c r="H55" s="207"/>
      <c r="I55" s="55">
        <f t="shared" si="0"/>
        <v>19.333333333333332</v>
      </c>
    </row>
    <row r="56" spans="1:9">
      <c r="A56" s="45" t="s">
        <v>55</v>
      </c>
      <c r="B56" s="213"/>
      <c r="C56" s="62">
        <v>30</v>
      </c>
      <c r="D56" s="215"/>
      <c r="E56" s="70">
        <v>21</v>
      </c>
      <c r="F56" s="215"/>
      <c r="G56" s="62">
        <v>21</v>
      </c>
      <c r="H56" s="207"/>
      <c r="I56" s="55">
        <f t="shared" si="0"/>
        <v>24</v>
      </c>
    </row>
    <row r="57" spans="1:9">
      <c r="A57" s="45" t="s">
        <v>43</v>
      </c>
      <c r="B57" s="213"/>
      <c r="C57" s="62">
        <v>49</v>
      </c>
      <c r="D57" s="215"/>
      <c r="E57" s="70">
        <v>49</v>
      </c>
      <c r="F57" s="215"/>
      <c r="G57" s="62">
        <v>53</v>
      </c>
      <c r="H57" s="207"/>
      <c r="I57" s="55">
        <f t="shared" si="0"/>
        <v>50.333333333333336</v>
      </c>
    </row>
    <row r="58" spans="1:9">
      <c r="A58" s="45" t="s">
        <v>76</v>
      </c>
      <c r="B58" s="213"/>
      <c r="C58" s="62">
        <v>41</v>
      </c>
      <c r="D58" s="215"/>
      <c r="E58" s="70">
        <v>40</v>
      </c>
      <c r="F58" s="215"/>
      <c r="G58" s="62">
        <v>31</v>
      </c>
      <c r="H58" s="207"/>
      <c r="I58" s="55">
        <f t="shared" si="0"/>
        <v>37.333333333333336</v>
      </c>
    </row>
    <row r="59" spans="1:9">
      <c r="A59" s="45" t="s">
        <v>57</v>
      </c>
      <c r="B59" s="213"/>
      <c r="C59" s="62">
        <v>47</v>
      </c>
      <c r="D59" s="215"/>
      <c r="E59" s="70">
        <v>8</v>
      </c>
      <c r="F59" s="215"/>
      <c r="G59" s="62">
        <v>38</v>
      </c>
      <c r="H59" s="207"/>
      <c r="I59" s="55">
        <f t="shared" si="0"/>
        <v>31</v>
      </c>
    </row>
    <row r="60" spans="1:9">
      <c r="A60" s="45" t="s">
        <v>46</v>
      </c>
      <c r="B60" s="213"/>
      <c r="C60" s="62">
        <v>27</v>
      </c>
      <c r="D60" s="215"/>
      <c r="E60" s="70">
        <v>27</v>
      </c>
      <c r="F60" s="215"/>
      <c r="G60" s="62">
        <v>22</v>
      </c>
      <c r="H60" s="207"/>
      <c r="I60" s="55">
        <f t="shared" si="0"/>
        <v>25.333333333333332</v>
      </c>
    </row>
    <row r="61" spans="1:9" ht="15.75" customHeight="1">
      <c r="A61" s="45" t="s">
        <v>204</v>
      </c>
      <c r="B61" s="213"/>
      <c r="C61" s="62">
        <v>272</v>
      </c>
      <c r="D61" s="215"/>
      <c r="E61" s="70">
        <v>0</v>
      </c>
      <c r="F61" s="215"/>
      <c r="G61" s="62">
        <v>0</v>
      </c>
      <c r="H61" s="207"/>
      <c r="I61" s="55">
        <f t="shared" si="0"/>
        <v>90.666666666666671</v>
      </c>
    </row>
    <row r="62" spans="1:9">
      <c r="A62" s="45" t="s">
        <v>206</v>
      </c>
      <c r="B62" s="213"/>
      <c r="C62" s="62">
        <v>36</v>
      </c>
      <c r="D62" s="215"/>
      <c r="E62" s="70">
        <v>0</v>
      </c>
      <c r="F62" s="215"/>
      <c r="G62" s="62">
        <v>0</v>
      </c>
      <c r="H62" s="207"/>
      <c r="I62" s="55">
        <f t="shared" si="0"/>
        <v>12</v>
      </c>
    </row>
    <row r="63" spans="1:9">
      <c r="A63" s="45" t="s">
        <v>208</v>
      </c>
      <c r="B63" s="213"/>
      <c r="C63" s="62">
        <v>4</v>
      </c>
      <c r="D63" s="215"/>
      <c r="E63" s="70">
        <v>0</v>
      </c>
      <c r="F63" s="215"/>
      <c r="G63" s="62">
        <v>0</v>
      </c>
      <c r="H63" s="207"/>
      <c r="I63" s="55">
        <f t="shared" si="0"/>
        <v>1.3333333333333333</v>
      </c>
    </row>
    <row r="64" spans="1:9">
      <c r="A64" s="45" t="s">
        <v>212</v>
      </c>
      <c r="B64" s="213"/>
      <c r="C64" s="62">
        <v>27</v>
      </c>
      <c r="D64" s="216"/>
      <c r="E64" s="70">
        <v>0</v>
      </c>
      <c r="F64" s="216"/>
      <c r="G64" s="62">
        <v>0</v>
      </c>
      <c r="H64" s="208"/>
      <c r="I64" s="55">
        <f t="shared" si="0"/>
        <v>9</v>
      </c>
    </row>
    <row r="65" spans="1:9">
      <c r="A65" s="45" t="s">
        <v>205</v>
      </c>
      <c r="B65" s="53"/>
      <c r="C65" s="62">
        <v>76</v>
      </c>
      <c r="D65" s="59"/>
      <c r="E65" s="70">
        <v>0</v>
      </c>
      <c r="F65" s="64"/>
      <c r="G65" s="62">
        <v>0</v>
      </c>
      <c r="H65" s="74"/>
      <c r="I65" s="55">
        <f t="shared" si="0"/>
        <v>25.333333333333332</v>
      </c>
    </row>
    <row r="66" spans="1:9">
      <c r="A66" s="45" t="s">
        <v>207</v>
      </c>
      <c r="B66" s="53"/>
      <c r="C66" s="62">
        <v>82</v>
      </c>
      <c r="D66" s="59"/>
      <c r="E66" s="70">
        <v>0</v>
      </c>
      <c r="F66" s="64"/>
      <c r="G66" s="62">
        <v>0</v>
      </c>
      <c r="H66" s="74"/>
      <c r="I66" s="55">
        <f t="shared" si="0"/>
        <v>27.333333333333332</v>
      </c>
    </row>
    <row r="67" spans="1:9">
      <c r="A67" s="45" t="s">
        <v>211</v>
      </c>
      <c r="B67" s="53"/>
      <c r="C67" s="62">
        <v>0</v>
      </c>
      <c r="D67" s="59"/>
      <c r="E67" s="70">
        <v>0</v>
      </c>
      <c r="F67" s="64"/>
      <c r="G67" s="62">
        <v>0</v>
      </c>
      <c r="H67" s="74"/>
      <c r="I67" s="55">
        <f t="shared" si="0"/>
        <v>0</v>
      </c>
    </row>
    <row r="68" spans="1:9">
      <c r="A68" s="45" t="s">
        <v>209</v>
      </c>
      <c r="B68" s="53"/>
      <c r="C68" s="62">
        <v>304</v>
      </c>
      <c r="D68" s="59"/>
      <c r="E68" s="70">
        <v>5</v>
      </c>
      <c r="F68" s="64"/>
      <c r="G68" s="62">
        <v>0</v>
      </c>
      <c r="H68" s="74"/>
      <c r="I68" s="55">
        <f t="shared" si="0"/>
        <v>103</v>
      </c>
    </row>
    <row r="69" spans="1:9" ht="15.75" thickBot="1">
      <c r="A69" s="48" t="s">
        <v>201</v>
      </c>
      <c r="B69" s="54"/>
      <c r="C69" s="67">
        <v>2</v>
      </c>
      <c r="D69" s="69"/>
      <c r="E69" s="72">
        <v>0</v>
      </c>
      <c r="F69" s="73"/>
      <c r="G69" s="66">
        <v>0</v>
      </c>
      <c r="H69" s="76"/>
      <c r="I69" s="55">
        <f t="shared" ref="I69" si="1">((C69+E69+G69)/3)</f>
        <v>0.66666666666666663</v>
      </c>
    </row>
    <row r="70" spans="1:9" ht="15.75" thickBot="1">
      <c r="A70" s="49" t="s">
        <v>192</v>
      </c>
      <c r="B70" s="68"/>
      <c r="C70" s="51">
        <f>SUM(C5:C69)</f>
        <v>2229</v>
      </c>
      <c r="D70" s="50"/>
      <c r="E70" s="51">
        <f>SUM(E5:E69)</f>
        <v>1900</v>
      </c>
      <c r="F70" s="50"/>
      <c r="G70" s="75">
        <f>SUM(G5:G69)</f>
        <v>1507</v>
      </c>
      <c r="H70" s="77"/>
      <c r="I70" s="78">
        <f t="shared" ref="I70" si="2">((C70+E70+G70)/3)</f>
        <v>1878.6666666666667</v>
      </c>
    </row>
    <row r="71" spans="1:9">
      <c r="B71" s="60"/>
      <c r="C71" s="5"/>
    </row>
    <row r="72" spans="1:9" ht="36.75">
      <c r="A72" s="84" t="s">
        <v>202</v>
      </c>
      <c r="B72" s="60"/>
      <c r="C72" s="5"/>
    </row>
    <row r="73" spans="1:9">
      <c r="A73" s="85"/>
      <c r="B73" s="60"/>
      <c r="C73" s="5"/>
    </row>
    <row r="74" spans="1:9" ht="72.75">
      <c r="A74" s="84" t="s">
        <v>203</v>
      </c>
      <c r="B74" s="60"/>
      <c r="C74" s="5"/>
    </row>
    <row r="75" spans="1:9">
      <c r="A75" s="84"/>
      <c r="B75" s="60"/>
      <c r="C75" s="5"/>
    </row>
    <row r="76" spans="1:9" ht="48.75">
      <c r="A76" s="84" t="s">
        <v>252</v>
      </c>
      <c r="B76" s="60"/>
      <c r="C76" s="5"/>
    </row>
    <row r="77" spans="1:9">
      <c r="A77" s="85"/>
      <c r="B77" s="60"/>
      <c r="C77" s="5"/>
    </row>
    <row r="78" spans="1:9" ht="36.75">
      <c r="A78" s="86" t="s">
        <v>210</v>
      </c>
      <c r="B78" s="60"/>
      <c r="C78" s="5"/>
    </row>
    <row r="79" spans="1:9">
      <c r="B79" s="60"/>
      <c r="C79" s="5"/>
    </row>
    <row r="80" spans="1:9">
      <c r="B80" s="60"/>
      <c r="C80" s="5"/>
    </row>
    <row r="81" spans="2:3">
      <c r="B81" s="60"/>
      <c r="C81" s="5"/>
    </row>
    <row r="82" spans="2:3">
      <c r="B82" s="60"/>
      <c r="C82" s="5"/>
    </row>
    <row r="83" spans="2:3">
      <c r="B83" s="60"/>
      <c r="C83" s="5"/>
    </row>
    <row r="84" spans="2:3">
      <c r="B84" s="60"/>
      <c r="C84" s="5"/>
    </row>
    <row r="85" spans="2:3">
      <c r="B85" s="60"/>
      <c r="C85" s="5"/>
    </row>
    <row r="86" spans="2:3">
      <c r="B86" s="60"/>
      <c r="C86" s="5"/>
    </row>
    <row r="87" spans="2:3">
      <c r="B87" s="60"/>
      <c r="C87" s="5"/>
    </row>
    <row r="88" spans="2:3">
      <c r="B88" s="60"/>
      <c r="C88" s="5"/>
    </row>
    <row r="89" spans="2:3">
      <c r="B89" s="60"/>
      <c r="C89" s="5"/>
    </row>
    <row r="90" spans="2:3">
      <c r="B90" s="60"/>
      <c r="C90" s="5"/>
    </row>
    <row r="91" spans="2:3">
      <c r="B91" s="60"/>
      <c r="C91" s="5"/>
    </row>
    <row r="92" spans="2:3">
      <c r="B92" s="60"/>
      <c r="C92" s="5"/>
    </row>
    <row r="93" spans="2:3">
      <c r="B93" s="60"/>
      <c r="C93" s="5"/>
    </row>
    <row r="94" spans="2:3">
      <c r="B94" s="5"/>
      <c r="C94" s="5"/>
    </row>
  </sheetData>
  <mergeCells count="7">
    <mergeCell ref="H28:H64"/>
    <mergeCell ref="B4:C4"/>
    <mergeCell ref="D4:E4"/>
    <mergeCell ref="F4:G4"/>
    <mergeCell ref="B28:B64"/>
    <mergeCell ref="D28:D64"/>
    <mergeCell ref="F28:F64"/>
  </mergeCells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U64"/>
  <sheetViews>
    <sheetView workbookViewId="0">
      <selection activeCell="A26" sqref="A26:G58"/>
    </sheetView>
  </sheetViews>
  <sheetFormatPr defaultRowHeight="15"/>
  <cols>
    <col min="1" max="1" width="60.140625" style="1" bestFit="1" customWidth="1"/>
    <col min="2" max="7" width="9.140625" style="1"/>
    <col min="10" max="11" width="9.140625" style="1"/>
    <col min="16" max="16" width="7.42578125" customWidth="1"/>
    <col min="17" max="17" width="44.5703125" style="1" bestFit="1" customWidth="1"/>
  </cols>
  <sheetData>
    <row r="1" spans="1:21" ht="15.75" thickBot="1"/>
    <row r="2" spans="1:21" ht="15.75" thickBot="1">
      <c r="A2" s="144" t="s">
        <v>194</v>
      </c>
      <c r="B2" s="145" t="s">
        <v>149</v>
      </c>
      <c r="Q2" s="160" t="s">
        <v>194</v>
      </c>
      <c r="R2" s="161">
        <v>43221</v>
      </c>
      <c r="S2" s="161">
        <v>43191</v>
      </c>
      <c r="T2" s="161">
        <v>43160</v>
      </c>
      <c r="U2" s="145" t="s">
        <v>149</v>
      </c>
    </row>
    <row r="3" spans="1:21">
      <c r="A3" s="143" t="s">
        <v>38</v>
      </c>
      <c r="B3" s="139">
        <v>11</v>
      </c>
      <c r="Q3" s="162" t="s">
        <v>294</v>
      </c>
      <c r="R3" s="151">
        <v>92</v>
      </c>
      <c r="S3" s="152">
        <v>562</v>
      </c>
      <c r="T3" s="153">
        <v>388</v>
      </c>
      <c r="U3" s="159">
        <f>AVERAGE(R3:T3)</f>
        <v>347.33333333333331</v>
      </c>
    </row>
    <row r="4" spans="1:21">
      <c r="A4" s="137" t="s">
        <v>44</v>
      </c>
      <c r="B4" s="140">
        <v>1</v>
      </c>
      <c r="Q4" s="149" t="s">
        <v>289</v>
      </c>
      <c r="R4" s="154">
        <v>272</v>
      </c>
      <c r="S4" s="135">
        <v>0</v>
      </c>
      <c r="T4" s="155">
        <v>0</v>
      </c>
      <c r="U4" s="159">
        <f t="shared" ref="U4:U32" si="0">AVERAGE(R4:T4)</f>
        <v>90.666666666666671</v>
      </c>
    </row>
    <row r="5" spans="1:21">
      <c r="A5" s="137" t="s">
        <v>53</v>
      </c>
      <c r="B5" s="140">
        <v>6.333333333333333</v>
      </c>
      <c r="Q5" s="149" t="s">
        <v>244</v>
      </c>
      <c r="R5" s="154">
        <v>71</v>
      </c>
      <c r="S5" s="135">
        <v>90</v>
      </c>
      <c r="T5" s="155">
        <v>67</v>
      </c>
      <c r="U5" s="159">
        <f t="shared" si="0"/>
        <v>76</v>
      </c>
    </row>
    <row r="6" spans="1:21">
      <c r="A6" s="137" t="s">
        <v>110</v>
      </c>
      <c r="B6" s="140">
        <v>1.3333333333333333</v>
      </c>
      <c r="Q6" s="149" t="s">
        <v>290</v>
      </c>
      <c r="R6" s="154">
        <v>4</v>
      </c>
      <c r="S6" s="135">
        <v>78</v>
      </c>
      <c r="T6" s="155">
        <v>73</v>
      </c>
      <c r="U6" s="159">
        <f t="shared" si="0"/>
        <v>51.666666666666664</v>
      </c>
    </row>
    <row r="7" spans="1:21">
      <c r="A7" s="137" t="s">
        <v>56</v>
      </c>
      <c r="B7" s="140">
        <v>32.333333333333336</v>
      </c>
      <c r="Q7" s="149" t="s">
        <v>130</v>
      </c>
      <c r="R7" s="154">
        <v>62</v>
      </c>
      <c r="S7" s="135">
        <v>3</v>
      </c>
      <c r="T7" s="155">
        <v>32</v>
      </c>
      <c r="U7" s="159">
        <f t="shared" si="0"/>
        <v>32.333333333333336</v>
      </c>
    </row>
    <row r="8" spans="1:21">
      <c r="A8" s="136" t="s">
        <v>31</v>
      </c>
      <c r="B8" s="140">
        <v>4.333333333333333</v>
      </c>
      <c r="Q8" s="149" t="s">
        <v>291</v>
      </c>
      <c r="R8" s="154">
        <v>82</v>
      </c>
      <c r="S8" s="135">
        <v>0</v>
      </c>
      <c r="T8" s="155">
        <v>0</v>
      </c>
      <c r="U8" s="159">
        <f t="shared" si="0"/>
        <v>27.333333333333332</v>
      </c>
    </row>
    <row r="9" spans="1:21">
      <c r="A9" s="136" t="s">
        <v>90</v>
      </c>
      <c r="B9" s="140">
        <v>0.66666666666666663</v>
      </c>
      <c r="Q9" s="149" t="s">
        <v>292</v>
      </c>
      <c r="R9" s="154">
        <v>76</v>
      </c>
      <c r="S9" s="135">
        <v>0</v>
      </c>
      <c r="T9" s="155">
        <v>0</v>
      </c>
      <c r="U9" s="159">
        <f t="shared" si="0"/>
        <v>25.333333333333332</v>
      </c>
    </row>
    <row r="10" spans="1:21">
      <c r="A10" s="136" t="s">
        <v>199</v>
      </c>
      <c r="B10" s="140">
        <v>1.6666666666666667</v>
      </c>
      <c r="Q10" s="149" t="s">
        <v>246</v>
      </c>
      <c r="R10" s="154">
        <v>15</v>
      </c>
      <c r="S10" s="135">
        <v>11</v>
      </c>
      <c r="T10" s="155">
        <v>10</v>
      </c>
      <c r="U10" s="159">
        <f t="shared" si="0"/>
        <v>12</v>
      </c>
    </row>
    <row r="11" spans="1:21">
      <c r="A11" s="136" t="s">
        <v>79</v>
      </c>
      <c r="B11" s="140">
        <v>6</v>
      </c>
      <c r="Q11" s="149" t="s">
        <v>293</v>
      </c>
      <c r="R11" s="154">
        <v>36</v>
      </c>
      <c r="S11" s="135">
        <v>0</v>
      </c>
      <c r="T11" s="155">
        <v>0</v>
      </c>
      <c r="U11" s="159">
        <f t="shared" si="0"/>
        <v>12</v>
      </c>
    </row>
    <row r="12" spans="1:21">
      <c r="A12" s="136" t="s">
        <v>2</v>
      </c>
      <c r="B12" s="140">
        <v>51.666666666666664</v>
      </c>
      <c r="Q12" s="149" t="s">
        <v>247</v>
      </c>
      <c r="R12" s="154">
        <v>21</v>
      </c>
      <c r="S12" s="135">
        <v>8</v>
      </c>
      <c r="T12" s="155">
        <v>4</v>
      </c>
      <c r="U12" s="159">
        <f t="shared" si="0"/>
        <v>11</v>
      </c>
    </row>
    <row r="13" spans="1:21">
      <c r="A13" s="136" t="s">
        <v>15</v>
      </c>
      <c r="B13" s="140">
        <v>76</v>
      </c>
      <c r="Q13" s="149" t="s">
        <v>248</v>
      </c>
      <c r="R13" s="154">
        <v>11</v>
      </c>
      <c r="S13" s="135">
        <v>10</v>
      </c>
      <c r="T13" s="155">
        <v>6</v>
      </c>
      <c r="U13" s="159">
        <f t="shared" si="0"/>
        <v>9</v>
      </c>
    </row>
    <row r="14" spans="1:21">
      <c r="A14" s="136" t="s">
        <v>34</v>
      </c>
      <c r="B14" s="140">
        <v>9</v>
      </c>
      <c r="Q14" s="149" t="s">
        <v>288</v>
      </c>
      <c r="R14" s="154">
        <v>27</v>
      </c>
      <c r="S14" s="135">
        <v>0</v>
      </c>
      <c r="T14" s="155">
        <v>0</v>
      </c>
      <c r="U14" s="159">
        <f t="shared" si="0"/>
        <v>9</v>
      </c>
    </row>
    <row r="15" spans="1:21">
      <c r="A15" s="136" t="s">
        <v>66</v>
      </c>
      <c r="B15" s="140">
        <v>0.66666666666666663</v>
      </c>
      <c r="Q15" s="149" t="s">
        <v>249</v>
      </c>
      <c r="R15" s="154">
        <v>10</v>
      </c>
      <c r="S15" s="135">
        <v>5</v>
      </c>
      <c r="T15" s="155">
        <v>4</v>
      </c>
      <c r="U15" s="159">
        <f t="shared" si="0"/>
        <v>6.333333333333333</v>
      </c>
    </row>
    <row r="16" spans="1:21">
      <c r="A16" s="137" t="s">
        <v>39</v>
      </c>
      <c r="B16" s="140">
        <v>1.6666666666666667</v>
      </c>
      <c r="Q16" s="149" t="s">
        <v>245</v>
      </c>
      <c r="R16" s="154">
        <v>4</v>
      </c>
      <c r="S16" s="135">
        <v>6</v>
      </c>
      <c r="T16" s="155">
        <v>8</v>
      </c>
      <c r="U16" s="159">
        <f t="shared" si="0"/>
        <v>6</v>
      </c>
    </row>
    <row r="17" spans="1:21">
      <c r="A17" s="136" t="s">
        <v>12</v>
      </c>
      <c r="B17" s="140">
        <v>12</v>
      </c>
      <c r="Q17" s="149" t="s">
        <v>250</v>
      </c>
      <c r="R17" s="154">
        <v>6</v>
      </c>
      <c r="S17" s="135">
        <v>1</v>
      </c>
      <c r="T17" s="155">
        <v>6</v>
      </c>
      <c r="U17" s="159">
        <f t="shared" si="0"/>
        <v>4.333333333333333</v>
      </c>
    </row>
    <row r="18" spans="1:21">
      <c r="A18" s="136" t="s">
        <v>197</v>
      </c>
      <c r="B18" s="140">
        <v>1506</v>
      </c>
      <c r="Q18" s="149" t="s">
        <v>251</v>
      </c>
      <c r="R18" s="154">
        <v>0</v>
      </c>
      <c r="S18" s="135">
        <v>2</v>
      </c>
      <c r="T18" s="155">
        <v>3</v>
      </c>
      <c r="U18" s="159">
        <f t="shared" si="0"/>
        <v>1.6666666666666667</v>
      </c>
    </row>
    <row r="19" spans="1:21">
      <c r="A19" s="136" t="s">
        <v>205</v>
      </c>
      <c r="B19" s="140">
        <v>25.333333333333332</v>
      </c>
      <c r="Q19" s="149" t="s">
        <v>295</v>
      </c>
      <c r="R19" s="154">
        <v>3</v>
      </c>
      <c r="S19" s="135">
        <v>1</v>
      </c>
      <c r="T19" s="155">
        <v>1</v>
      </c>
      <c r="U19" s="159">
        <f t="shared" si="0"/>
        <v>1.6666666666666667</v>
      </c>
    </row>
    <row r="20" spans="1:21" ht="15.75" thickBot="1">
      <c r="A20" s="142" t="s">
        <v>207</v>
      </c>
      <c r="B20" s="148">
        <v>27.333333333333332</v>
      </c>
      <c r="Q20" s="149" t="s">
        <v>296</v>
      </c>
      <c r="R20" s="154">
        <v>2</v>
      </c>
      <c r="S20" s="135">
        <v>1</v>
      </c>
      <c r="T20" s="155">
        <v>1</v>
      </c>
      <c r="U20" s="159">
        <f t="shared" si="0"/>
        <v>1.3333333333333333</v>
      </c>
    </row>
    <row r="21" spans="1:21" ht="15.75" thickBot="1">
      <c r="A21" s="147" t="s">
        <v>192</v>
      </c>
      <c r="B21" s="146">
        <f>SUM(B3:B20)</f>
        <v>1774.333333333333</v>
      </c>
      <c r="Q21" s="149" t="s">
        <v>297</v>
      </c>
      <c r="R21" s="154">
        <v>4</v>
      </c>
      <c r="S21" s="135">
        <v>0</v>
      </c>
      <c r="T21" s="155">
        <v>0</v>
      </c>
      <c r="U21" s="159">
        <f t="shared" si="0"/>
        <v>1.3333333333333333</v>
      </c>
    </row>
    <row r="22" spans="1:21">
      <c r="Q22" s="149" t="s">
        <v>298</v>
      </c>
      <c r="R22" s="154">
        <v>1</v>
      </c>
      <c r="S22" s="135">
        <v>0</v>
      </c>
      <c r="T22" s="155">
        <v>2</v>
      </c>
      <c r="U22" s="159">
        <f t="shared" si="0"/>
        <v>1</v>
      </c>
    </row>
    <row r="23" spans="1:21">
      <c r="Q23" s="149" t="s">
        <v>299</v>
      </c>
      <c r="R23" s="154">
        <v>0</v>
      </c>
      <c r="S23" s="135">
        <v>0</v>
      </c>
      <c r="T23" s="155">
        <v>2</v>
      </c>
      <c r="U23" s="159">
        <f t="shared" si="0"/>
        <v>0.66666666666666663</v>
      </c>
    </row>
    <row r="24" spans="1:21">
      <c r="Q24" s="149" t="s">
        <v>300</v>
      </c>
      <c r="R24" s="154">
        <v>0</v>
      </c>
      <c r="S24" s="135">
        <v>1</v>
      </c>
      <c r="T24" s="155">
        <v>1</v>
      </c>
      <c r="U24" s="159">
        <f t="shared" si="0"/>
        <v>0.66666666666666663</v>
      </c>
    </row>
    <row r="25" spans="1:21">
      <c r="Q25" s="149" t="s">
        <v>301</v>
      </c>
      <c r="R25" s="154">
        <v>0</v>
      </c>
      <c r="S25" s="135">
        <v>0</v>
      </c>
      <c r="T25" s="155">
        <v>1</v>
      </c>
      <c r="U25" s="159">
        <f t="shared" si="0"/>
        <v>0.33333333333333331</v>
      </c>
    </row>
    <row r="26" spans="1:21">
      <c r="Q26" s="149" t="s">
        <v>302</v>
      </c>
      <c r="R26" s="154">
        <v>0</v>
      </c>
      <c r="S26" s="135">
        <v>0</v>
      </c>
      <c r="T26" s="155">
        <v>1</v>
      </c>
      <c r="U26" s="159">
        <f t="shared" si="0"/>
        <v>0.33333333333333331</v>
      </c>
    </row>
    <row r="27" spans="1:21">
      <c r="Q27" s="149" t="s">
        <v>250</v>
      </c>
      <c r="R27" s="154">
        <v>0</v>
      </c>
      <c r="S27" s="135">
        <v>0</v>
      </c>
      <c r="T27" s="155">
        <v>0</v>
      </c>
      <c r="U27" s="159">
        <f t="shared" si="0"/>
        <v>0</v>
      </c>
    </row>
    <row r="28" spans="1:21">
      <c r="Q28" s="149" t="s">
        <v>303</v>
      </c>
      <c r="R28" s="154">
        <v>0</v>
      </c>
      <c r="S28" s="135">
        <v>0</v>
      </c>
      <c r="T28" s="155">
        <v>0</v>
      </c>
      <c r="U28" s="159">
        <f t="shared" si="0"/>
        <v>0</v>
      </c>
    </row>
    <row r="29" spans="1:21">
      <c r="Q29" s="149" t="s">
        <v>305</v>
      </c>
      <c r="R29" s="154">
        <v>0</v>
      </c>
      <c r="S29" s="135">
        <v>0</v>
      </c>
      <c r="T29" s="155">
        <v>0</v>
      </c>
      <c r="U29" s="159">
        <f t="shared" si="0"/>
        <v>0</v>
      </c>
    </row>
    <row r="30" spans="1:21">
      <c r="Q30" s="149" t="s">
        <v>306</v>
      </c>
      <c r="R30" s="154">
        <v>0</v>
      </c>
      <c r="S30" s="135">
        <v>0</v>
      </c>
      <c r="T30" s="155">
        <v>0</v>
      </c>
      <c r="U30" s="159">
        <f t="shared" si="0"/>
        <v>0</v>
      </c>
    </row>
    <row r="31" spans="1:21" s="1" customFormat="1">
      <c r="M31" s="5"/>
      <c r="N31" s="8"/>
      <c r="O31" s="8"/>
      <c r="Q31" s="149" t="s">
        <v>307</v>
      </c>
      <c r="R31" s="154">
        <v>0</v>
      </c>
      <c r="S31" s="135">
        <v>0</v>
      </c>
      <c r="T31" s="155">
        <v>0</v>
      </c>
      <c r="U31" s="159">
        <f t="shared" si="0"/>
        <v>0</v>
      </c>
    </row>
    <row r="32" spans="1:21" ht="15.75" thickBot="1">
      <c r="N32" s="80"/>
      <c r="O32" s="79"/>
      <c r="Q32" s="150" t="s">
        <v>304</v>
      </c>
      <c r="R32" s="156">
        <v>0</v>
      </c>
      <c r="S32" s="157">
        <v>0</v>
      </c>
      <c r="T32" s="158">
        <v>0</v>
      </c>
      <c r="U32" s="159">
        <f t="shared" si="0"/>
        <v>0</v>
      </c>
    </row>
    <row r="33" spans="13:15">
      <c r="M33" s="83"/>
      <c r="N33" s="81"/>
      <c r="O33" s="83"/>
    </row>
    <row r="34" spans="13:15">
      <c r="M34" s="83"/>
      <c r="N34" s="81"/>
      <c r="O34" s="83"/>
    </row>
    <row r="35" spans="13:15">
      <c r="M35" s="83"/>
      <c r="N35" s="81"/>
      <c r="O35" s="83"/>
    </row>
    <row r="36" spans="13:15">
      <c r="M36" s="83"/>
      <c r="N36" s="81"/>
      <c r="O36" s="83"/>
    </row>
    <row r="37" spans="13:15">
      <c r="M37" s="83"/>
      <c r="N37" s="81"/>
      <c r="O37" s="83"/>
    </row>
    <row r="38" spans="13:15">
      <c r="M38" s="83"/>
      <c r="N38" s="81"/>
      <c r="O38" s="83"/>
    </row>
    <row r="39" spans="13:15">
      <c r="M39" s="83"/>
      <c r="N39" s="81"/>
      <c r="O39" s="83"/>
    </row>
    <row r="40" spans="13:15">
      <c r="M40" s="83"/>
      <c r="N40" s="81"/>
      <c r="O40" s="83"/>
    </row>
    <row r="41" spans="13:15">
      <c r="M41" s="83"/>
      <c r="N41" s="81"/>
      <c r="O41" s="83"/>
    </row>
    <row r="42" spans="13:15">
      <c r="M42" s="83"/>
      <c r="N42" s="81"/>
      <c r="O42" s="83"/>
    </row>
    <row r="43" spans="13:15">
      <c r="M43" s="83"/>
      <c r="N43" s="81"/>
      <c r="O43" s="83"/>
    </row>
    <row r="44" spans="13:15">
      <c r="M44" s="83"/>
      <c r="N44" s="81"/>
      <c r="O44" s="83"/>
    </row>
    <row r="45" spans="13:15">
      <c r="M45" s="83"/>
      <c r="N45" s="81"/>
      <c r="O45" s="83"/>
    </row>
    <row r="46" spans="13:15">
      <c r="M46" s="83"/>
      <c r="N46" s="81"/>
      <c r="O46" s="83"/>
    </row>
    <row r="47" spans="13:15">
      <c r="M47" s="83"/>
      <c r="N47" s="81"/>
      <c r="O47" s="83"/>
    </row>
    <row r="48" spans="13:15">
      <c r="M48" s="83"/>
      <c r="N48" s="81"/>
      <c r="O48" s="83"/>
    </row>
    <row r="49" spans="8:15">
      <c r="M49" s="83"/>
      <c r="N49" s="81"/>
      <c r="O49" s="83"/>
    </row>
    <row r="50" spans="8:15">
      <c r="M50" s="83"/>
      <c r="N50" s="81"/>
      <c r="O50" s="83"/>
    </row>
    <row r="51" spans="8:15">
      <c r="M51" s="83"/>
      <c r="N51" s="81"/>
      <c r="O51" s="83"/>
    </row>
    <row r="52" spans="8:15">
      <c r="M52" s="83"/>
      <c r="N52" s="81"/>
      <c r="O52" s="83"/>
    </row>
    <row r="53" spans="8:15">
      <c r="M53" s="83"/>
      <c r="N53" s="81"/>
      <c r="O53" s="83"/>
    </row>
    <row r="54" spans="8:15">
      <c r="M54" s="83"/>
      <c r="N54" s="81"/>
      <c r="O54" s="83"/>
    </row>
    <row r="55" spans="8:15">
      <c r="M55" s="83"/>
      <c r="N55" s="81"/>
      <c r="O55" s="83"/>
    </row>
    <row r="56" spans="8:15">
      <c r="M56" s="83"/>
      <c r="N56" s="81"/>
      <c r="O56" s="83"/>
    </row>
    <row r="57" spans="8:15">
      <c r="M57" s="83"/>
      <c r="N57" s="81"/>
      <c r="O57" s="83"/>
    </row>
    <row r="58" spans="8:15">
      <c r="H58" s="5"/>
      <c r="I58" s="5"/>
      <c r="J58" s="5"/>
      <c r="K58" s="5"/>
      <c r="L58" s="5"/>
      <c r="M58" s="83"/>
      <c r="N58" s="81"/>
      <c r="O58" s="83"/>
    </row>
    <row r="59" spans="8:15">
      <c r="H59" s="5"/>
      <c r="I59" s="5"/>
      <c r="J59" s="5"/>
      <c r="K59" s="8"/>
      <c r="L59" s="92"/>
      <c r="M59" s="83"/>
      <c r="N59" s="81"/>
      <c r="O59" s="83"/>
    </row>
    <row r="60" spans="8:15">
      <c r="M60" s="83"/>
      <c r="N60" s="81"/>
      <c r="O60" s="83"/>
    </row>
    <row r="61" spans="8:15">
      <c r="M61" s="83"/>
      <c r="N61" s="81"/>
      <c r="O61" s="83"/>
    </row>
    <row r="62" spans="8:15">
      <c r="M62" s="83"/>
      <c r="N62" s="81"/>
      <c r="O62" s="83"/>
    </row>
    <row r="63" spans="8:15">
      <c r="M63" s="83"/>
      <c r="N63" s="81"/>
      <c r="O63" s="83"/>
    </row>
    <row r="64" spans="8:15">
      <c r="M64" s="83"/>
      <c r="N64" s="81"/>
      <c r="O64" s="83"/>
    </row>
  </sheetData>
  <sortState ref="A27:G58">
    <sortCondition descending="1" ref="G27"/>
  </sortState>
  <pageMargins left="0.511811024" right="0.511811024" top="0.78740157499999996" bottom="0.78740157499999996" header="0.31496062000000002" footer="0.31496062000000002"/>
  <pageSetup paperSize="9" orientation="portrait" verticalDpi="599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P31"/>
  <sheetViews>
    <sheetView tabSelected="1" workbookViewId="0">
      <selection activeCell="I27" sqref="I27"/>
    </sheetView>
  </sheetViews>
  <sheetFormatPr defaultRowHeight="15"/>
  <cols>
    <col min="1" max="1" width="41.7109375" style="1" bestFit="1" customWidth="1"/>
    <col min="2" max="16384" width="9.140625" style="1"/>
  </cols>
  <sheetData>
    <row r="1" spans="1:5">
      <c r="A1" s="9" t="s">
        <v>146</v>
      </c>
    </row>
    <row r="2" spans="1:5">
      <c r="A2" s="9" t="s">
        <v>147</v>
      </c>
    </row>
    <row r="3" spans="1:5">
      <c r="A3" s="9"/>
    </row>
    <row r="4" spans="1:5">
      <c r="A4" s="9" t="s">
        <v>253</v>
      </c>
    </row>
    <row r="5" spans="1:5" ht="15.75" thickBot="1"/>
    <row r="6" spans="1:5" ht="15.75" thickBot="1">
      <c r="A6" s="87" t="s">
        <v>158</v>
      </c>
      <c r="B6" s="88">
        <v>43221</v>
      </c>
      <c r="C6" s="88">
        <v>43191</v>
      </c>
      <c r="D6" s="88">
        <v>43160</v>
      </c>
      <c r="E6" s="88" t="s">
        <v>149</v>
      </c>
    </row>
    <row r="7" spans="1:5">
      <c r="A7" s="2" t="s">
        <v>8</v>
      </c>
      <c r="B7" s="2">
        <v>354</v>
      </c>
      <c r="C7" s="2">
        <v>309</v>
      </c>
      <c r="D7" s="2">
        <v>241</v>
      </c>
      <c r="E7" s="34">
        <f t="shared" ref="E7:E16" si="0">AVERAGE(B7:D7)</f>
        <v>301.33333333333331</v>
      </c>
    </row>
    <row r="8" spans="1:5">
      <c r="A8" s="2" t="s">
        <v>9</v>
      </c>
      <c r="B8" s="2">
        <v>264</v>
      </c>
      <c r="C8" s="2">
        <v>205</v>
      </c>
      <c r="D8" s="2">
        <v>178</v>
      </c>
      <c r="E8" s="34">
        <f t="shared" si="0"/>
        <v>215.66666666666666</v>
      </c>
    </row>
    <row r="9" spans="1:5">
      <c r="A9" s="2" t="s">
        <v>18</v>
      </c>
      <c r="B9" s="2">
        <v>134</v>
      </c>
      <c r="C9" s="2">
        <v>227</v>
      </c>
      <c r="D9" s="2">
        <v>203</v>
      </c>
      <c r="E9" s="34">
        <f t="shared" si="0"/>
        <v>188</v>
      </c>
    </row>
    <row r="10" spans="1:5">
      <c r="A10" s="2" t="s">
        <v>16</v>
      </c>
      <c r="B10" s="2">
        <v>109</v>
      </c>
      <c r="C10" s="2">
        <v>137</v>
      </c>
      <c r="D10" s="2">
        <v>101</v>
      </c>
      <c r="E10" s="34">
        <f t="shared" si="0"/>
        <v>115.66666666666667</v>
      </c>
    </row>
    <row r="11" spans="1:5">
      <c r="A11" s="2" t="s">
        <v>11</v>
      </c>
      <c r="B11" s="2">
        <v>64</v>
      </c>
      <c r="C11" s="2">
        <v>132</v>
      </c>
      <c r="D11" s="2">
        <v>72</v>
      </c>
      <c r="E11" s="34">
        <f t="shared" si="0"/>
        <v>89.333333333333329</v>
      </c>
    </row>
    <row r="12" spans="1:5">
      <c r="A12" s="2" t="s">
        <v>134</v>
      </c>
      <c r="B12" s="2">
        <v>94</v>
      </c>
      <c r="C12" s="2">
        <v>81</v>
      </c>
      <c r="D12" s="2">
        <v>81</v>
      </c>
      <c r="E12" s="34">
        <f t="shared" si="0"/>
        <v>85.333333333333329</v>
      </c>
    </row>
    <row r="13" spans="1:5">
      <c r="A13" s="2" t="s">
        <v>1</v>
      </c>
      <c r="B13" s="2">
        <v>82</v>
      </c>
      <c r="C13" s="2">
        <v>98</v>
      </c>
      <c r="D13" s="2">
        <v>59</v>
      </c>
      <c r="E13" s="34">
        <f t="shared" si="0"/>
        <v>79.666666666666671</v>
      </c>
    </row>
    <row r="14" spans="1:5">
      <c r="A14" s="2" t="s">
        <v>13</v>
      </c>
      <c r="B14" s="2">
        <v>45</v>
      </c>
      <c r="C14" s="2">
        <v>98</v>
      </c>
      <c r="D14" s="2">
        <v>59</v>
      </c>
      <c r="E14" s="34">
        <f t="shared" si="0"/>
        <v>67.333333333333329</v>
      </c>
    </row>
    <row r="15" spans="1:5">
      <c r="A15" s="2" t="s">
        <v>28</v>
      </c>
      <c r="B15" s="2">
        <v>66</v>
      </c>
      <c r="C15" s="2">
        <v>75</v>
      </c>
      <c r="D15" s="2">
        <v>49</v>
      </c>
      <c r="E15" s="34">
        <f t="shared" si="0"/>
        <v>63.333333333333336</v>
      </c>
    </row>
    <row r="16" spans="1:5" ht="15.75" thickBot="1">
      <c r="A16" s="2" t="s">
        <v>35</v>
      </c>
      <c r="B16" s="2">
        <v>60</v>
      </c>
      <c r="C16" s="2">
        <v>60</v>
      </c>
      <c r="D16" s="2">
        <v>40</v>
      </c>
      <c r="E16" s="34">
        <f t="shared" si="0"/>
        <v>53.333333333333336</v>
      </c>
    </row>
    <row r="17" spans="1:16" ht="15.75" thickBot="1">
      <c r="A17" s="89" t="s">
        <v>254</v>
      </c>
      <c r="B17" s="90">
        <f>SUM(B7:B16)</f>
        <v>1272</v>
      </c>
      <c r="C17" s="90">
        <f t="shared" ref="C17:D17" si="1">SUM(C7:C16)</f>
        <v>1422</v>
      </c>
      <c r="D17" s="90">
        <f t="shared" si="1"/>
        <v>1083</v>
      </c>
      <c r="E17" s="91">
        <f>SUM(E7:E16)</f>
        <v>1258.9999999999998</v>
      </c>
    </row>
    <row r="21" spans="1:16">
      <c r="L21" s="5"/>
      <c r="M21" s="5"/>
      <c r="N21" s="5"/>
      <c r="O21" s="5"/>
      <c r="P21" s="92"/>
    </row>
    <row r="22" spans="1:16">
      <c r="L22" s="5"/>
      <c r="M22" s="5"/>
      <c r="N22" s="5"/>
      <c r="O22" s="5"/>
      <c r="P22" s="92"/>
    </row>
    <row r="23" spans="1:16">
      <c r="L23" s="5"/>
      <c r="M23" s="5"/>
      <c r="N23" s="5"/>
      <c r="O23" s="5"/>
      <c r="P23" s="92"/>
    </row>
    <row r="24" spans="1:16">
      <c r="L24" s="8"/>
      <c r="M24" s="8"/>
      <c r="N24" s="8"/>
      <c r="O24" s="8"/>
      <c r="P24" s="92"/>
    </row>
    <row r="25" spans="1:16">
      <c r="L25" s="5"/>
      <c r="M25" s="5"/>
      <c r="N25" s="5"/>
      <c r="O25" s="5"/>
      <c r="P25" s="92"/>
    </row>
    <row r="26" spans="1:16">
      <c r="L26" s="5"/>
      <c r="M26" s="5"/>
      <c r="N26" s="5"/>
      <c r="O26" s="5"/>
      <c r="P26" s="92"/>
    </row>
    <row r="27" spans="1:16">
      <c r="L27" s="5"/>
      <c r="M27" s="5"/>
      <c r="N27" s="5"/>
      <c r="O27" s="5"/>
      <c r="P27" s="92"/>
    </row>
    <row r="28" spans="1:16">
      <c r="L28" s="5"/>
      <c r="M28" s="5"/>
      <c r="N28" s="5"/>
      <c r="O28" s="5"/>
      <c r="P28" s="92"/>
    </row>
    <row r="29" spans="1:16">
      <c r="L29" s="5"/>
      <c r="M29" s="5"/>
      <c r="N29" s="5"/>
      <c r="O29" s="5"/>
      <c r="P29" s="92"/>
    </row>
    <row r="30" spans="1:16">
      <c r="L30" s="5"/>
      <c r="M30" s="5"/>
      <c r="N30" s="5"/>
      <c r="O30" s="5"/>
      <c r="P30" s="92"/>
    </row>
    <row r="31" spans="1:16">
      <c r="L31" s="5"/>
      <c r="M31" s="5"/>
      <c r="N31" s="5"/>
      <c r="O31" s="5"/>
      <c r="P31" s="5"/>
    </row>
  </sheetData>
  <pageMargins left="0.511811024" right="0.511811024" top="0.78740157499999996" bottom="0.78740157499999996" header="0.31496062000000002" footer="0.31496062000000002"/>
  <pageSetup paperSize="9" orientation="portrait" verticalDpi="599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H18"/>
  <sheetViews>
    <sheetView workbookViewId="0">
      <selection activeCell="O13" sqref="O13"/>
    </sheetView>
  </sheetViews>
  <sheetFormatPr defaultRowHeight="15"/>
  <cols>
    <col min="1" max="1" width="42.42578125" style="1" customWidth="1"/>
    <col min="2" max="5" width="9.140625" style="1"/>
    <col min="6" max="6" width="8.5703125" style="1" customWidth="1"/>
    <col min="7" max="16384" width="9.140625" style="1"/>
  </cols>
  <sheetData>
    <row r="1" spans="1:7">
      <c r="A1" s="9" t="s">
        <v>146</v>
      </c>
    </row>
    <row r="2" spans="1:7">
      <c r="A2" s="9" t="s">
        <v>147</v>
      </c>
    </row>
    <row r="3" spans="1:7">
      <c r="A3" s="9"/>
    </row>
    <row r="4" spans="1:7">
      <c r="A4" s="9" t="s">
        <v>253</v>
      </c>
    </row>
    <row r="5" spans="1:7" ht="15.75" thickBot="1"/>
    <row r="6" spans="1:7" ht="15.75" thickBot="1">
      <c r="A6" s="87" t="s">
        <v>158</v>
      </c>
      <c r="B6" s="88">
        <v>43221</v>
      </c>
      <c r="C6" s="88">
        <v>43191</v>
      </c>
      <c r="D6" s="88">
        <v>43160</v>
      </c>
      <c r="E6" s="88">
        <v>43132</v>
      </c>
      <c r="F6" s="88">
        <v>43101</v>
      </c>
      <c r="G6" s="87" t="s">
        <v>149</v>
      </c>
    </row>
    <row r="7" spans="1:7">
      <c r="A7" s="2" t="s">
        <v>8</v>
      </c>
      <c r="B7" s="2">
        <v>354</v>
      </c>
      <c r="C7" s="2">
        <v>309</v>
      </c>
      <c r="D7" s="2">
        <v>241</v>
      </c>
      <c r="E7" s="2">
        <v>228</v>
      </c>
      <c r="F7" s="94">
        <v>301</v>
      </c>
      <c r="G7" s="97">
        <f>AVERAGE(B7:F7)</f>
        <v>286.60000000000002</v>
      </c>
    </row>
    <row r="8" spans="1:7">
      <c r="A8" s="2" t="s">
        <v>9</v>
      </c>
      <c r="B8" s="2">
        <v>264</v>
      </c>
      <c r="C8" s="2">
        <v>205</v>
      </c>
      <c r="D8" s="2">
        <v>178</v>
      </c>
      <c r="E8" s="2">
        <v>122</v>
      </c>
      <c r="F8" s="94">
        <v>134</v>
      </c>
      <c r="G8" s="98">
        <f t="shared" ref="G8:G16" si="0">AVERAGE(B8:F8)</f>
        <v>180.6</v>
      </c>
    </row>
    <row r="9" spans="1:7">
      <c r="A9" s="2" t="s">
        <v>18</v>
      </c>
      <c r="B9" s="2">
        <v>134</v>
      </c>
      <c r="C9" s="2">
        <v>227</v>
      </c>
      <c r="D9" s="2">
        <v>203</v>
      </c>
      <c r="E9" s="2">
        <v>173</v>
      </c>
      <c r="F9" s="94">
        <v>116</v>
      </c>
      <c r="G9" s="98">
        <f t="shared" si="0"/>
        <v>170.6</v>
      </c>
    </row>
    <row r="10" spans="1:7">
      <c r="A10" s="2" t="s">
        <v>16</v>
      </c>
      <c r="B10" s="2">
        <v>109</v>
      </c>
      <c r="C10" s="2">
        <v>137</v>
      </c>
      <c r="D10" s="2">
        <v>101</v>
      </c>
      <c r="E10" s="2">
        <v>72</v>
      </c>
      <c r="F10" s="94">
        <v>93</v>
      </c>
      <c r="G10" s="98">
        <f t="shared" si="0"/>
        <v>102.4</v>
      </c>
    </row>
    <row r="11" spans="1:7">
      <c r="A11" s="2" t="s">
        <v>134</v>
      </c>
      <c r="B11" s="2">
        <v>94</v>
      </c>
      <c r="C11" s="2">
        <v>81</v>
      </c>
      <c r="D11" s="2">
        <v>81</v>
      </c>
      <c r="E11" s="2">
        <v>70</v>
      </c>
      <c r="F11" s="94">
        <v>82</v>
      </c>
      <c r="G11" s="98">
        <f t="shared" si="0"/>
        <v>81.599999999999994</v>
      </c>
    </row>
    <row r="12" spans="1:7">
      <c r="A12" s="2" t="s">
        <v>11</v>
      </c>
      <c r="B12" s="2">
        <v>64</v>
      </c>
      <c r="C12" s="2">
        <v>132</v>
      </c>
      <c r="D12" s="2">
        <v>72</v>
      </c>
      <c r="E12" s="2">
        <v>53</v>
      </c>
      <c r="F12" s="94">
        <v>65</v>
      </c>
      <c r="G12" s="98">
        <f t="shared" si="0"/>
        <v>77.2</v>
      </c>
    </row>
    <row r="13" spans="1:7">
      <c r="A13" s="2" t="s">
        <v>1</v>
      </c>
      <c r="B13" s="2">
        <v>82</v>
      </c>
      <c r="C13" s="2">
        <v>98</v>
      </c>
      <c r="D13" s="2">
        <v>59</v>
      </c>
      <c r="E13" s="2">
        <v>75</v>
      </c>
      <c r="F13" s="94">
        <v>71</v>
      </c>
      <c r="G13" s="98">
        <f t="shared" si="0"/>
        <v>77</v>
      </c>
    </row>
    <row r="14" spans="1:7">
      <c r="A14" s="2" t="s">
        <v>28</v>
      </c>
      <c r="B14" s="2">
        <v>66</v>
      </c>
      <c r="C14" s="2">
        <v>75</v>
      </c>
      <c r="D14" s="2">
        <v>49</v>
      </c>
      <c r="E14" s="2">
        <v>55</v>
      </c>
      <c r="F14" s="94">
        <v>61</v>
      </c>
      <c r="G14" s="98">
        <f t="shared" si="0"/>
        <v>61.2</v>
      </c>
    </row>
    <row r="15" spans="1:7">
      <c r="A15" s="2" t="s">
        <v>13</v>
      </c>
      <c r="B15" s="2">
        <v>45</v>
      </c>
      <c r="C15" s="2">
        <v>98</v>
      </c>
      <c r="D15" s="2">
        <v>59</v>
      </c>
      <c r="E15" s="2">
        <v>48</v>
      </c>
      <c r="F15" s="94">
        <v>44</v>
      </c>
      <c r="G15" s="98">
        <f t="shared" si="0"/>
        <v>58.8</v>
      </c>
    </row>
    <row r="16" spans="1:7" ht="15.75" thickBot="1">
      <c r="A16" s="2" t="s">
        <v>35</v>
      </c>
      <c r="B16" s="2">
        <v>60</v>
      </c>
      <c r="C16" s="2">
        <v>60</v>
      </c>
      <c r="D16" s="2">
        <v>40</v>
      </c>
      <c r="E16" s="2">
        <v>33</v>
      </c>
      <c r="F16" s="94">
        <v>36</v>
      </c>
      <c r="G16" s="99">
        <f t="shared" si="0"/>
        <v>45.8</v>
      </c>
    </row>
    <row r="17" spans="1:8" ht="15.75" thickBot="1">
      <c r="A17" s="89" t="s">
        <v>254</v>
      </c>
      <c r="B17" s="90">
        <f t="shared" ref="B17:G17" si="1">SUM(B7:B16)</f>
        <v>1272</v>
      </c>
      <c r="C17" s="90">
        <f t="shared" si="1"/>
        <v>1422</v>
      </c>
      <c r="D17" s="90">
        <f t="shared" si="1"/>
        <v>1083</v>
      </c>
      <c r="E17" s="91">
        <f t="shared" si="1"/>
        <v>929</v>
      </c>
      <c r="F17" s="91">
        <f t="shared" si="1"/>
        <v>1003</v>
      </c>
      <c r="G17" s="91">
        <f t="shared" si="1"/>
        <v>1141.8</v>
      </c>
      <c r="H17" s="18"/>
    </row>
    <row r="18" spans="1:8">
      <c r="E18" s="93"/>
    </row>
  </sheetData>
  <pageMargins left="0.511811024" right="0.511811024" top="0.78740157499999996" bottom="0.78740157499999996" header="0.31496062000000002" footer="0.31496062000000002"/>
  <pageSetup paperSize="9" orientation="portrait" verticalDpi="599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O40"/>
  <sheetViews>
    <sheetView topLeftCell="A10" workbookViewId="0">
      <selection activeCell="G36" sqref="G36"/>
    </sheetView>
  </sheetViews>
  <sheetFormatPr defaultRowHeight="15"/>
  <cols>
    <col min="1" max="1" width="64.5703125" style="101" customWidth="1"/>
    <col min="2" max="9" width="9.140625" style="101"/>
    <col min="10" max="10" width="53.5703125" style="101" bestFit="1" customWidth="1"/>
    <col min="11" max="16384" width="9.140625" style="101"/>
  </cols>
  <sheetData>
    <row r="1" spans="1:15">
      <c r="A1" s="100" t="s">
        <v>146</v>
      </c>
    </row>
    <row r="2" spans="1:15">
      <c r="A2" s="102" t="s">
        <v>147</v>
      </c>
      <c r="I2" s="105"/>
      <c r="J2" s="105"/>
      <c r="K2" s="105"/>
      <c r="L2" s="105"/>
      <c r="M2" s="105"/>
      <c r="N2" s="105"/>
      <c r="O2" s="105"/>
    </row>
    <row r="3" spans="1:15" ht="15.75" thickBot="1">
      <c r="I3" s="105"/>
      <c r="J3" s="105"/>
      <c r="K3" s="105"/>
      <c r="L3" s="105"/>
      <c r="M3" s="105"/>
      <c r="N3" s="105"/>
      <c r="O3" s="105"/>
    </row>
    <row r="4" spans="1:15" ht="15" customHeight="1" thickBot="1">
      <c r="A4" s="103" t="s">
        <v>194</v>
      </c>
      <c r="B4" s="52" t="s">
        <v>192</v>
      </c>
      <c r="C4" s="107"/>
      <c r="I4" s="105"/>
      <c r="J4" s="28"/>
      <c r="K4" s="106"/>
      <c r="L4" s="105"/>
      <c r="M4" s="105"/>
      <c r="N4" s="105"/>
      <c r="O4" s="105"/>
    </row>
    <row r="5" spans="1:15">
      <c r="A5" s="45" t="s">
        <v>102</v>
      </c>
      <c r="B5" s="44">
        <v>76</v>
      </c>
      <c r="C5" s="28"/>
      <c r="I5" s="105"/>
      <c r="J5" s="105"/>
      <c r="K5" s="105"/>
      <c r="L5" s="105"/>
      <c r="M5" s="105"/>
      <c r="N5" s="105"/>
      <c r="O5" s="105"/>
    </row>
    <row r="6" spans="1:15">
      <c r="A6" s="45" t="s">
        <v>255</v>
      </c>
      <c r="B6" s="45">
        <v>70</v>
      </c>
      <c r="C6" s="28"/>
    </row>
    <row r="7" spans="1:15">
      <c r="A7" s="45" t="s">
        <v>101</v>
      </c>
      <c r="B7" s="45">
        <v>58</v>
      </c>
      <c r="C7" s="28"/>
    </row>
    <row r="8" spans="1:15">
      <c r="A8" s="45" t="s">
        <v>261</v>
      </c>
      <c r="B8" s="45">
        <v>56</v>
      </c>
      <c r="C8" s="28"/>
    </row>
    <row r="9" spans="1:15">
      <c r="A9" s="45" t="s">
        <v>257</v>
      </c>
      <c r="B9" s="45">
        <v>56</v>
      </c>
      <c r="C9" s="28"/>
    </row>
    <row r="10" spans="1:15">
      <c r="A10" s="45" t="s">
        <v>116</v>
      </c>
      <c r="B10" s="45">
        <v>49</v>
      </c>
      <c r="C10" s="28"/>
    </row>
    <row r="11" spans="1:15">
      <c r="A11" s="45" t="s">
        <v>114</v>
      </c>
      <c r="B11" s="45">
        <v>47</v>
      </c>
      <c r="C11" s="28"/>
    </row>
    <row r="12" spans="1:15">
      <c r="A12" s="45" t="s">
        <v>256</v>
      </c>
      <c r="B12" s="45">
        <v>46</v>
      </c>
      <c r="C12" s="28"/>
    </row>
    <row r="13" spans="1:15">
      <c r="A13" s="45" t="s">
        <v>122</v>
      </c>
      <c r="B13" s="45">
        <v>44</v>
      </c>
      <c r="C13" s="28"/>
    </row>
    <row r="14" spans="1:15">
      <c r="A14" s="45" t="s">
        <v>58</v>
      </c>
      <c r="B14" s="45">
        <v>42</v>
      </c>
      <c r="C14" s="28"/>
    </row>
    <row r="15" spans="1:15">
      <c r="A15" s="45" t="s">
        <v>20</v>
      </c>
      <c r="B15" s="45">
        <v>41</v>
      </c>
      <c r="C15" s="28"/>
    </row>
    <row r="16" spans="1:15">
      <c r="A16" s="45" t="s">
        <v>260</v>
      </c>
      <c r="B16" s="45">
        <v>41</v>
      </c>
      <c r="C16" s="28"/>
    </row>
    <row r="17" spans="1:3">
      <c r="A17" s="45" t="s">
        <v>103</v>
      </c>
      <c r="B17" s="45">
        <v>40</v>
      </c>
      <c r="C17" s="28"/>
    </row>
    <row r="18" spans="1:3">
      <c r="A18" s="45" t="s">
        <v>259</v>
      </c>
      <c r="B18" s="45">
        <v>40</v>
      </c>
      <c r="C18" s="28"/>
    </row>
    <row r="19" spans="1:3">
      <c r="A19" s="45" t="s">
        <v>118</v>
      </c>
      <c r="B19" s="45">
        <v>39</v>
      </c>
      <c r="C19" s="28"/>
    </row>
    <row r="20" spans="1:3">
      <c r="A20" s="45" t="s">
        <v>258</v>
      </c>
      <c r="B20" s="45">
        <v>39</v>
      </c>
      <c r="C20" s="28"/>
    </row>
    <row r="21" spans="1:3">
      <c r="A21" s="45" t="s">
        <v>91</v>
      </c>
      <c r="B21" s="45">
        <v>38</v>
      </c>
      <c r="C21" s="28"/>
    </row>
    <row r="22" spans="1:3">
      <c r="A22" s="45" t="s">
        <v>69</v>
      </c>
      <c r="B22" s="45">
        <v>37</v>
      </c>
      <c r="C22" s="28"/>
    </row>
    <row r="23" spans="1:3">
      <c r="A23" s="45" t="s">
        <v>63</v>
      </c>
      <c r="B23" s="45">
        <v>34</v>
      </c>
      <c r="C23" s="28"/>
    </row>
    <row r="24" spans="1:3">
      <c r="A24" s="45" t="s">
        <v>129</v>
      </c>
      <c r="B24" s="45">
        <v>34</v>
      </c>
      <c r="C24" s="28"/>
    </row>
    <row r="25" spans="1:3">
      <c r="A25" s="45" t="s">
        <v>263</v>
      </c>
      <c r="B25" s="45">
        <v>30</v>
      </c>
      <c r="C25" s="28"/>
    </row>
    <row r="26" spans="1:3">
      <c r="A26" s="45" t="s">
        <v>121</v>
      </c>
      <c r="B26" s="45">
        <v>27</v>
      </c>
      <c r="C26" s="28"/>
    </row>
    <row r="27" spans="1:3">
      <c r="A27" s="45" t="s">
        <v>267</v>
      </c>
      <c r="B27" s="45">
        <v>25</v>
      </c>
      <c r="C27" s="28"/>
    </row>
    <row r="28" spans="1:3">
      <c r="A28" s="45" t="s">
        <v>104</v>
      </c>
      <c r="B28" s="45">
        <v>21</v>
      </c>
      <c r="C28" s="28"/>
    </row>
    <row r="29" spans="1:3">
      <c r="A29" s="45" t="s">
        <v>262</v>
      </c>
      <c r="B29" s="45">
        <v>20</v>
      </c>
      <c r="C29" s="28"/>
    </row>
    <row r="30" spans="1:3">
      <c r="A30" s="45" t="s">
        <v>264</v>
      </c>
      <c r="B30" s="45">
        <v>15</v>
      </c>
      <c r="C30" s="28"/>
    </row>
    <row r="31" spans="1:3">
      <c r="A31" s="45" t="s">
        <v>95</v>
      </c>
      <c r="B31" s="45">
        <v>14</v>
      </c>
      <c r="C31" s="28"/>
    </row>
    <row r="32" spans="1:3">
      <c r="A32" s="45" t="s">
        <v>265</v>
      </c>
      <c r="B32" s="45">
        <v>13</v>
      </c>
      <c r="C32" s="28"/>
    </row>
    <row r="33" spans="1:13">
      <c r="A33" s="45" t="s">
        <v>266</v>
      </c>
      <c r="B33" s="45">
        <v>11</v>
      </c>
      <c r="C33" s="28"/>
    </row>
    <row r="34" spans="1:13">
      <c r="A34" s="45" t="s">
        <v>100</v>
      </c>
      <c r="B34" s="45">
        <v>11</v>
      </c>
      <c r="C34" s="28"/>
    </row>
    <row r="35" spans="1:13">
      <c r="A35" s="45" t="s">
        <v>94</v>
      </c>
      <c r="B35" s="45">
        <v>5</v>
      </c>
      <c r="C35" s="28"/>
    </row>
    <row r="36" spans="1:13" ht="15.75" thickBot="1">
      <c r="A36" s="45" t="s">
        <v>92</v>
      </c>
      <c r="B36" s="138">
        <v>5</v>
      </c>
      <c r="C36" s="28"/>
    </row>
    <row r="37" spans="1:13" ht="15.75" thickBot="1">
      <c r="A37" s="104" t="s">
        <v>254</v>
      </c>
      <c r="B37" s="90">
        <f>SUM(B5:B36)</f>
        <v>1124</v>
      </c>
      <c r="C37" s="163"/>
      <c r="I37" s="108"/>
      <c r="J37" s="81"/>
      <c r="K37" s="81"/>
      <c r="L37" s="108"/>
      <c r="M37" s="108"/>
    </row>
    <row r="38" spans="1:13">
      <c r="I38" s="108"/>
      <c r="J38" s="81"/>
      <c r="K38" s="81"/>
      <c r="L38" s="108"/>
      <c r="M38" s="108"/>
    </row>
    <row r="39" spans="1:13">
      <c r="I39" s="108"/>
      <c r="J39" s="81"/>
      <c r="K39" s="81"/>
      <c r="L39" s="108"/>
      <c r="M39" s="108"/>
    </row>
    <row r="40" spans="1:13">
      <c r="I40" s="108"/>
      <c r="J40" s="81"/>
      <c r="K40" s="81"/>
      <c r="L40" s="108"/>
      <c r="M40" s="108"/>
    </row>
  </sheetData>
  <pageMargins left="0.511811024" right="0.511811024" top="0.78740157499999996" bottom="0.78740157499999996" header="0.31496062000000002" footer="0.31496062000000002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BS15"/>
  <sheetViews>
    <sheetView topLeftCell="M1" workbookViewId="0">
      <selection activeCell="V18" sqref="V18"/>
    </sheetView>
  </sheetViews>
  <sheetFormatPr defaultRowHeight="15"/>
  <cols>
    <col min="1" max="1" width="41.28515625" style="1" customWidth="1"/>
    <col min="2" max="3" width="0" style="1" hidden="1" customWidth="1"/>
    <col min="4" max="4" width="8.7109375" style="1" bestFit="1" customWidth="1"/>
    <col min="5" max="12" width="0" style="1" hidden="1" customWidth="1"/>
    <col min="13" max="13" width="9.7109375" style="1" bestFit="1" customWidth="1"/>
    <col min="14" max="14" width="0" style="1" hidden="1" customWidth="1"/>
    <col min="15" max="15" width="6.42578125" style="1" bestFit="1" customWidth="1"/>
    <col min="16" max="21" width="0" style="1" hidden="1" customWidth="1"/>
    <col min="22" max="22" width="8.140625" style="1" bestFit="1" customWidth="1"/>
    <col min="23" max="24" width="0" style="1" hidden="1" customWidth="1"/>
    <col min="25" max="25" width="8.42578125" style="1" bestFit="1" customWidth="1"/>
    <col min="26" max="26" width="0" style="1" hidden="1" customWidth="1"/>
    <col min="27" max="27" width="6.5703125" style="1" bestFit="1" customWidth="1"/>
    <col min="28" max="30" width="0" style="1" hidden="1" customWidth="1"/>
    <col min="31" max="32" width="8.85546875" style="1" bestFit="1" customWidth="1"/>
    <col min="33" max="38" width="0" style="1" hidden="1" customWidth="1"/>
    <col min="39" max="39" width="8.28515625" style="1" bestFit="1" customWidth="1"/>
    <col min="40" max="48" width="0" style="1" hidden="1" customWidth="1"/>
    <col min="49" max="49" width="6.140625" style="1" bestFit="1" customWidth="1"/>
    <col min="50" max="57" width="0" style="1" hidden="1" customWidth="1"/>
    <col min="58" max="58" width="5.42578125" style="1" bestFit="1" customWidth="1"/>
    <col min="59" max="234" width="9.140625" style="1"/>
    <col min="235" max="235" width="41.7109375" style="1" bestFit="1" customWidth="1"/>
    <col min="236" max="237" width="0" style="1" hidden="1" customWidth="1"/>
    <col min="238" max="238" width="10.85546875" style="1" bestFit="1" customWidth="1"/>
    <col min="239" max="246" width="0" style="1" hidden="1" customWidth="1"/>
    <col min="247" max="247" width="10.7109375" style="1" customWidth="1"/>
    <col min="248" max="248" width="0" style="1" hidden="1" customWidth="1"/>
    <col min="249" max="249" width="9.140625" style="1"/>
    <col min="250" max="255" width="0" style="1" hidden="1" customWidth="1"/>
    <col min="256" max="256" width="8.42578125" style="1" bestFit="1" customWidth="1"/>
    <col min="257" max="258" width="0" style="1" hidden="1" customWidth="1"/>
    <col min="259" max="259" width="8.5703125" style="1" customWidth="1"/>
    <col min="260" max="260" width="0" style="1" hidden="1" customWidth="1"/>
    <col min="261" max="261" width="8.140625" style="1" customWidth="1"/>
    <col min="262" max="264" width="0" style="1" hidden="1" customWidth="1"/>
    <col min="265" max="265" width="9.140625" style="1"/>
    <col min="266" max="266" width="11.140625" style="1" customWidth="1"/>
    <col min="267" max="272" width="0" style="1" hidden="1" customWidth="1"/>
    <col min="273" max="273" width="9.140625" style="1"/>
    <col min="274" max="282" width="0" style="1" hidden="1" customWidth="1"/>
    <col min="283" max="283" width="9.140625" style="1"/>
    <col min="284" max="291" width="0" style="1" hidden="1" customWidth="1"/>
    <col min="292" max="490" width="9.140625" style="1"/>
    <col min="491" max="491" width="41.7109375" style="1" bestFit="1" customWidth="1"/>
    <col min="492" max="493" width="0" style="1" hidden="1" customWidth="1"/>
    <col min="494" max="494" width="10.85546875" style="1" bestFit="1" customWidth="1"/>
    <col min="495" max="502" width="0" style="1" hidden="1" customWidth="1"/>
    <col min="503" max="503" width="10.7109375" style="1" customWidth="1"/>
    <col min="504" max="504" width="0" style="1" hidden="1" customWidth="1"/>
    <col min="505" max="505" width="9.140625" style="1"/>
    <col min="506" max="511" width="0" style="1" hidden="1" customWidth="1"/>
    <col min="512" max="512" width="8.42578125" style="1" bestFit="1" customWidth="1"/>
    <col min="513" max="514" width="0" style="1" hidden="1" customWidth="1"/>
    <col min="515" max="515" width="8.5703125" style="1" customWidth="1"/>
    <col min="516" max="516" width="0" style="1" hidden="1" customWidth="1"/>
    <col min="517" max="517" width="8.140625" style="1" customWidth="1"/>
    <col min="518" max="520" width="0" style="1" hidden="1" customWidth="1"/>
    <col min="521" max="521" width="9.140625" style="1"/>
    <col min="522" max="522" width="11.140625" style="1" customWidth="1"/>
    <col min="523" max="528" width="0" style="1" hidden="1" customWidth="1"/>
    <col min="529" max="529" width="9.140625" style="1"/>
    <col min="530" max="538" width="0" style="1" hidden="1" customWidth="1"/>
    <col min="539" max="539" width="9.140625" style="1"/>
    <col min="540" max="547" width="0" style="1" hidden="1" customWidth="1"/>
    <col min="548" max="746" width="9.140625" style="1"/>
    <col min="747" max="747" width="41.7109375" style="1" bestFit="1" customWidth="1"/>
    <col min="748" max="749" width="0" style="1" hidden="1" customWidth="1"/>
    <col min="750" max="750" width="10.85546875" style="1" bestFit="1" customWidth="1"/>
    <col min="751" max="758" width="0" style="1" hidden="1" customWidth="1"/>
    <col min="759" max="759" width="10.7109375" style="1" customWidth="1"/>
    <col min="760" max="760" width="0" style="1" hidden="1" customWidth="1"/>
    <col min="761" max="761" width="9.140625" style="1"/>
    <col min="762" max="767" width="0" style="1" hidden="1" customWidth="1"/>
    <col min="768" max="768" width="8.42578125" style="1" bestFit="1" customWidth="1"/>
    <col min="769" max="770" width="0" style="1" hidden="1" customWidth="1"/>
    <col min="771" max="771" width="8.5703125" style="1" customWidth="1"/>
    <col min="772" max="772" width="0" style="1" hidden="1" customWidth="1"/>
    <col min="773" max="773" width="8.140625" style="1" customWidth="1"/>
    <col min="774" max="776" width="0" style="1" hidden="1" customWidth="1"/>
    <col min="777" max="777" width="9.140625" style="1"/>
    <col min="778" max="778" width="11.140625" style="1" customWidth="1"/>
    <col min="779" max="784" width="0" style="1" hidden="1" customWidth="1"/>
    <col min="785" max="785" width="9.140625" style="1"/>
    <col min="786" max="794" width="0" style="1" hidden="1" customWidth="1"/>
    <col min="795" max="795" width="9.140625" style="1"/>
    <col min="796" max="803" width="0" style="1" hidden="1" customWidth="1"/>
    <col min="804" max="1002" width="9.140625" style="1"/>
    <col min="1003" max="1003" width="41.7109375" style="1" bestFit="1" customWidth="1"/>
    <col min="1004" max="1005" width="0" style="1" hidden="1" customWidth="1"/>
    <col min="1006" max="1006" width="10.85546875" style="1" bestFit="1" customWidth="1"/>
    <col min="1007" max="1014" width="0" style="1" hidden="1" customWidth="1"/>
    <col min="1015" max="1015" width="10.7109375" style="1" customWidth="1"/>
    <col min="1016" max="1016" width="0" style="1" hidden="1" customWidth="1"/>
    <col min="1017" max="1017" width="9.140625" style="1"/>
    <col min="1018" max="1023" width="0" style="1" hidden="1" customWidth="1"/>
    <col min="1024" max="1024" width="8.42578125" style="1" bestFit="1" customWidth="1"/>
    <col min="1025" max="1026" width="0" style="1" hidden="1" customWidth="1"/>
    <col min="1027" max="1027" width="8.5703125" style="1" customWidth="1"/>
    <col min="1028" max="1028" width="0" style="1" hidden="1" customWidth="1"/>
    <col min="1029" max="1029" width="8.140625" style="1" customWidth="1"/>
    <col min="1030" max="1032" width="0" style="1" hidden="1" customWidth="1"/>
    <col min="1033" max="1033" width="9.140625" style="1"/>
    <col min="1034" max="1034" width="11.140625" style="1" customWidth="1"/>
    <col min="1035" max="1040" width="0" style="1" hidden="1" customWidth="1"/>
    <col min="1041" max="1041" width="9.140625" style="1"/>
    <col min="1042" max="1050" width="0" style="1" hidden="1" customWidth="1"/>
    <col min="1051" max="1051" width="9.140625" style="1"/>
    <col min="1052" max="1059" width="0" style="1" hidden="1" customWidth="1"/>
    <col min="1060" max="1258" width="9.140625" style="1"/>
    <col min="1259" max="1259" width="41.7109375" style="1" bestFit="1" customWidth="1"/>
    <col min="1260" max="1261" width="0" style="1" hidden="1" customWidth="1"/>
    <col min="1262" max="1262" width="10.85546875" style="1" bestFit="1" customWidth="1"/>
    <col min="1263" max="1270" width="0" style="1" hidden="1" customWidth="1"/>
    <col min="1271" max="1271" width="10.7109375" style="1" customWidth="1"/>
    <col min="1272" max="1272" width="0" style="1" hidden="1" customWidth="1"/>
    <col min="1273" max="1273" width="9.140625" style="1"/>
    <col min="1274" max="1279" width="0" style="1" hidden="1" customWidth="1"/>
    <col min="1280" max="1280" width="8.42578125" style="1" bestFit="1" customWidth="1"/>
    <col min="1281" max="1282" width="0" style="1" hidden="1" customWidth="1"/>
    <col min="1283" max="1283" width="8.5703125" style="1" customWidth="1"/>
    <col min="1284" max="1284" width="0" style="1" hidden="1" customWidth="1"/>
    <col min="1285" max="1285" width="8.140625" style="1" customWidth="1"/>
    <col min="1286" max="1288" width="0" style="1" hidden="1" customWidth="1"/>
    <col min="1289" max="1289" width="9.140625" style="1"/>
    <col min="1290" max="1290" width="11.140625" style="1" customWidth="1"/>
    <col min="1291" max="1296" width="0" style="1" hidden="1" customWidth="1"/>
    <col min="1297" max="1297" width="9.140625" style="1"/>
    <col min="1298" max="1306" width="0" style="1" hidden="1" customWidth="1"/>
    <col min="1307" max="1307" width="9.140625" style="1"/>
    <col min="1308" max="1315" width="0" style="1" hidden="1" customWidth="1"/>
    <col min="1316" max="1514" width="9.140625" style="1"/>
    <col min="1515" max="1515" width="41.7109375" style="1" bestFit="1" customWidth="1"/>
    <col min="1516" max="1517" width="0" style="1" hidden="1" customWidth="1"/>
    <col min="1518" max="1518" width="10.85546875" style="1" bestFit="1" customWidth="1"/>
    <col min="1519" max="1526" width="0" style="1" hidden="1" customWidth="1"/>
    <col min="1527" max="1527" width="10.7109375" style="1" customWidth="1"/>
    <col min="1528" max="1528" width="0" style="1" hidden="1" customWidth="1"/>
    <col min="1529" max="1529" width="9.140625" style="1"/>
    <col min="1530" max="1535" width="0" style="1" hidden="1" customWidth="1"/>
    <col min="1536" max="1536" width="8.42578125" style="1" bestFit="1" customWidth="1"/>
    <col min="1537" max="1538" width="0" style="1" hidden="1" customWidth="1"/>
    <col min="1539" max="1539" width="8.5703125" style="1" customWidth="1"/>
    <col min="1540" max="1540" width="0" style="1" hidden="1" customWidth="1"/>
    <col min="1541" max="1541" width="8.140625" style="1" customWidth="1"/>
    <col min="1542" max="1544" width="0" style="1" hidden="1" customWidth="1"/>
    <col min="1545" max="1545" width="9.140625" style="1"/>
    <col min="1546" max="1546" width="11.140625" style="1" customWidth="1"/>
    <col min="1547" max="1552" width="0" style="1" hidden="1" customWidth="1"/>
    <col min="1553" max="1553" width="9.140625" style="1"/>
    <col min="1554" max="1562" width="0" style="1" hidden="1" customWidth="1"/>
    <col min="1563" max="1563" width="9.140625" style="1"/>
    <col min="1564" max="1571" width="0" style="1" hidden="1" customWidth="1"/>
    <col min="1572" max="1770" width="9.140625" style="1"/>
    <col min="1771" max="1771" width="41.7109375" style="1" bestFit="1" customWidth="1"/>
    <col min="1772" max="1773" width="0" style="1" hidden="1" customWidth="1"/>
    <col min="1774" max="1774" width="10.85546875" style="1" bestFit="1" customWidth="1"/>
    <col min="1775" max="1782" width="0" style="1" hidden="1" customWidth="1"/>
    <col min="1783" max="1783" width="10.7109375" style="1" customWidth="1"/>
    <col min="1784" max="1784" width="0" style="1" hidden="1" customWidth="1"/>
    <col min="1785" max="1785" width="9.140625" style="1"/>
    <col min="1786" max="1791" width="0" style="1" hidden="1" customWidth="1"/>
    <col min="1792" max="1792" width="8.42578125" style="1" bestFit="1" customWidth="1"/>
    <col min="1793" max="1794" width="0" style="1" hidden="1" customWidth="1"/>
    <col min="1795" max="1795" width="8.5703125" style="1" customWidth="1"/>
    <col min="1796" max="1796" width="0" style="1" hidden="1" customWidth="1"/>
    <col min="1797" max="1797" width="8.140625" style="1" customWidth="1"/>
    <col min="1798" max="1800" width="0" style="1" hidden="1" customWidth="1"/>
    <col min="1801" max="1801" width="9.140625" style="1"/>
    <col min="1802" max="1802" width="11.140625" style="1" customWidth="1"/>
    <col min="1803" max="1808" width="0" style="1" hidden="1" customWidth="1"/>
    <col min="1809" max="1809" width="9.140625" style="1"/>
    <col min="1810" max="1818" width="0" style="1" hidden="1" customWidth="1"/>
    <col min="1819" max="1819" width="9.140625" style="1"/>
    <col min="1820" max="1827" width="0" style="1" hidden="1" customWidth="1"/>
    <col min="1828" max="2026" width="9.140625" style="1"/>
    <col min="2027" max="2027" width="41.7109375" style="1" bestFit="1" customWidth="1"/>
    <col min="2028" max="2029" width="0" style="1" hidden="1" customWidth="1"/>
    <col min="2030" max="2030" width="10.85546875" style="1" bestFit="1" customWidth="1"/>
    <col min="2031" max="2038" width="0" style="1" hidden="1" customWidth="1"/>
    <col min="2039" max="2039" width="10.7109375" style="1" customWidth="1"/>
    <col min="2040" max="2040" width="0" style="1" hidden="1" customWidth="1"/>
    <col min="2041" max="2041" width="9.140625" style="1"/>
    <col min="2042" max="2047" width="0" style="1" hidden="1" customWidth="1"/>
    <col min="2048" max="2048" width="8.42578125" style="1" bestFit="1" customWidth="1"/>
    <col min="2049" max="2050" width="0" style="1" hidden="1" customWidth="1"/>
    <col min="2051" max="2051" width="8.5703125" style="1" customWidth="1"/>
    <col min="2052" max="2052" width="0" style="1" hidden="1" customWidth="1"/>
    <col min="2053" max="2053" width="8.140625" style="1" customWidth="1"/>
    <col min="2054" max="2056" width="0" style="1" hidden="1" customWidth="1"/>
    <col min="2057" max="2057" width="9.140625" style="1"/>
    <col min="2058" max="2058" width="11.140625" style="1" customWidth="1"/>
    <col min="2059" max="2064" width="0" style="1" hidden="1" customWidth="1"/>
    <col min="2065" max="2065" width="9.140625" style="1"/>
    <col min="2066" max="2074" width="0" style="1" hidden="1" customWidth="1"/>
    <col min="2075" max="2075" width="9.140625" style="1"/>
    <col min="2076" max="2083" width="0" style="1" hidden="1" customWidth="1"/>
    <col min="2084" max="2282" width="9.140625" style="1"/>
    <col min="2283" max="2283" width="41.7109375" style="1" bestFit="1" customWidth="1"/>
    <col min="2284" max="2285" width="0" style="1" hidden="1" customWidth="1"/>
    <col min="2286" max="2286" width="10.85546875" style="1" bestFit="1" customWidth="1"/>
    <col min="2287" max="2294" width="0" style="1" hidden="1" customWidth="1"/>
    <col min="2295" max="2295" width="10.7109375" style="1" customWidth="1"/>
    <col min="2296" max="2296" width="0" style="1" hidden="1" customWidth="1"/>
    <col min="2297" max="2297" width="9.140625" style="1"/>
    <col min="2298" max="2303" width="0" style="1" hidden="1" customWidth="1"/>
    <col min="2304" max="2304" width="8.42578125" style="1" bestFit="1" customWidth="1"/>
    <col min="2305" max="2306" width="0" style="1" hidden="1" customWidth="1"/>
    <col min="2307" max="2307" width="8.5703125" style="1" customWidth="1"/>
    <col min="2308" max="2308" width="0" style="1" hidden="1" customWidth="1"/>
    <col min="2309" max="2309" width="8.140625" style="1" customWidth="1"/>
    <col min="2310" max="2312" width="0" style="1" hidden="1" customWidth="1"/>
    <col min="2313" max="2313" width="9.140625" style="1"/>
    <col min="2314" max="2314" width="11.140625" style="1" customWidth="1"/>
    <col min="2315" max="2320" width="0" style="1" hidden="1" customWidth="1"/>
    <col min="2321" max="2321" width="9.140625" style="1"/>
    <col min="2322" max="2330" width="0" style="1" hidden="1" customWidth="1"/>
    <col min="2331" max="2331" width="9.140625" style="1"/>
    <col min="2332" max="2339" width="0" style="1" hidden="1" customWidth="1"/>
    <col min="2340" max="2538" width="9.140625" style="1"/>
    <col min="2539" max="2539" width="41.7109375" style="1" bestFit="1" customWidth="1"/>
    <col min="2540" max="2541" width="0" style="1" hidden="1" customWidth="1"/>
    <col min="2542" max="2542" width="10.85546875" style="1" bestFit="1" customWidth="1"/>
    <col min="2543" max="2550" width="0" style="1" hidden="1" customWidth="1"/>
    <col min="2551" max="2551" width="10.7109375" style="1" customWidth="1"/>
    <col min="2552" max="2552" width="0" style="1" hidden="1" customWidth="1"/>
    <col min="2553" max="2553" width="9.140625" style="1"/>
    <col min="2554" max="2559" width="0" style="1" hidden="1" customWidth="1"/>
    <col min="2560" max="2560" width="8.42578125" style="1" bestFit="1" customWidth="1"/>
    <col min="2561" max="2562" width="0" style="1" hidden="1" customWidth="1"/>
    <col min="2563" max="2563" width="8.5703125" style="1" customWidth="1"/>
    <col min="2564" max="2564" width="0" style="1" hidden="1" customWidth="1"/>
    <col min="2565" max="2565" width="8.140625" style="1" customWidth="1"/>
    <col min="2566" max="2568" width="0" style="1" hidden="1" customWidth="1"/>
    <col min="2569" max="2569" width="9.140625" style="1"/>
    <col min="2570" max="2570" width="11.140625" style="1" customWidth="1"/>
    <col min="2571" max="2576" width="0" style="1" hidden="1" customWidth="1"/>
    <col min="2577" max="2577" width="9.140625" style="1"/>
    <col min="2578" max="2586" width="0" style="1" hidden="1" customWidth="1"/>
    <col min="2587" max="2587" width="9.140625" style="1"/>
    <col min="2588" max="2595" width="0" style="1" hidden="1" customWidth="1"/>
    <col min="2596" max="2794" width="9.140625" style="1"/>
    <col min="2795" max="2795" width="41.7109375" style="1" bestFit="1" customWidth="1"/>
    <col min="2796" max="2797" width="0" style="1" hidden="1" customWidth="1"/>
    <col min="2798" max="2798" width="10.85546875" style="1" bestFit="1" customWidth="1"/>
    <col min="2799" max="2806" width="0" style="1" hidden="1" customWidth="1"/>
    <col min="2807" max="2807" width="10.7109375" style="1" customWidth="1"/>
    <col min="2808" max="2808" width="0" style="1" hidden="1" customWidth="1"/>
    <col min="2809" max="2809" width="9.140625" style="1"/>
    <col min="2810" max="2815" width="0" style="1" hidden="1" customWidth="1"/>
    <col min="2816" max="2816" width="8.42578125" style="1" bestFit="1" customWidth="1"/>
    <col min="2817" max="2818" width="0" style="1" hidden="1" customWidth="1"/>
    <col min="2819" max="2819" width="8.5703125" style="1" customWidth="1"/>
    <col min="2820" max="2820" width="0" style="1" hidden="1" customWidth="1"/>
    <col min="2821" max="2821" width="8.140625" style="1" customWidth="1"/>
    <col min="2822" max="2824" width="0" style="1" hidden="1" customWidth="1"/>
    <col min="2825" max="2825" width="9.140625" style="1"/>
    <col min="2826" max="2826" width="11.140625" style="1" customWidth="1"/>
    <col min="2827" max="2832" width="0" style="1" hidden="1" customWidth="1"/>
    <col min="2833" max="2833" width="9.140625" style="1"/>
    <col min="2834" max="2842" width="0" style="1" hidden="1" customWidth="1"/>
    <col min="2843" max="2843" width="9.140625" style="1"/>
    <col min="2844" max="2851" width="0" style="1" hidden="1" customWidth="1"/>
    <col min="2852" max="3050" width="9.140625" style="1"/>
    <col min="3051" max="3051" width="41.7109375" style="1" bestFit="1" customWidth="1"/>
    <col min="3052" max="3053" width="0" style="1" hidden="1" customWidth="1"/>
    <col min="3054" max="3054" width="10.85546875" style="1" bestFit="1" customWidth="1"/>
    <col min="3055" max="3062" width="0" style="1" hidden="1" customWidth="1"/>
    <col min="3063" max="3063" width="10.7109375" style="1" customWidth="1"/>
    <col min="3064" max="3064" width="0" style="1" hidden="1" customWidth="1"/>
    <col min="3065" max="3065" width="9.140625" style="1"/>
    <col min="3066" max="3071" width="0" style="1" hidden="1" customWidth="1"/>
    <col min="3072" max="3072" width="8.42578125" style="1" bestFit="1" customWidth="1"/>
    <col min="3073" max="3074" width="0" style="1" hidden="1" customWidth="1"/>
    <col min="3075" max="3075" width="8.5703125" style="1" customWidth="1"/>
    <col min="3076" max="3076" width="0" style="1" hidden="1" customWidth="1"/>
    <col min="3077" max="3077" width="8.140625" style="1" customWidth="1"/>
    <col min="3078" max="3080" width="0" style="1" hidden="1" customWidth="1"/>
    <col min="3081" max="3081" width="9.140625" style="1"/>
    <col min="3082" max="3082" width="11.140625" style="1" customWidth="1"/>
    <col min="3083" max="3088" width="0" style="1" hidden="1" customWidth="1"/>
    <col min="3089" max="3089" width="9.140625" style="1"/>
    <col min="3090" max="3098" width="0" style="1" hidden="1" customWidth="1"/>
    <col min="3099" max="3099" width="9.140625" style="1"/>
    <col min="3100" max="3107" width="0" style="1" hidden="1" customWidth="1"/>
    <col min="3108" max="3306" width="9.140625" style="1"/>
    <col min="3307" max="3307" width="41.7109375" style="1" bestFit="1" customWidth="1"/>
    <col min="3308" max="3309" width="0" style="1" hidden="1" customWidth="1"/>
    <col min="3310" max="3310" width="10.85546875" style="1" bestFit="1" customWidth="1"/>
    <col min="3311" max="3318" width="0" style="1" hidden="1" customWidth="1"/>
    <col min="3319" max="3319" width="10.7109375" style="1" customWidth="1"/>
    <col min="3320" max="3320" width="0" style="1" hidden="1" customWidth="1"/>
    <col min="3321" max="3321" width="9.140625" style="1"/>
    <col min="3322" max="3327" width="0" style="1" hidden="1" customWidth="1"/>
    <col min="3328" max="3328" width="8.42578125" style="1" bestFit="1" customWidth="1"/>
    <col min="3329" max="3330" width="0" style="1" hidden="1" customWidth="1"/>
    <col min="3331" max="3331" width="8.5703125" style="1" customWidth="1"/>
    <col min="3332" max="3332" width="0" style="1" hidden="1" customWidth="1"/>
    <col min="3333" max="3333" width="8.140625" style="1" customWidth="1"/>
    <col min="3334" max="3336" width="0" style="1" hidden="1" customWidth="1"/>
    <col min="3337" max="3337" width="9.140625" style="1"/>
    <col min="3338" max="3338" width="11.140625" style="1" customWidth="1"/>
    <col min="3339" max="3344" width="0" style="1" hidden="1" customWidth="1"/>
    <col min="3345" max="3345" width="9.140625" style="1"/>
    <col min="3346" max="3354" width="0" style="1" hidden="1" customWidth="1"/>
    <col min="3355" max="3355" width="9.140625" style="1"/>
    <col min="3356" max="3363" width="0" style="1" hidden="1" customWidth="1"/>
    <col min="3364" max="3562" width="9.140625" style="1"/>
    <col min="3563" max="3563" width="41.7109375" style="1" bestFit="1" customWidth="1"/>
    <col min="3564" max="3565" width="0" style="1" hidden="1" customWidth="1"/>
    <col min="3566" max="3566" width="10.85546875" style="1" bestFit="1" customWidth="1"/>
    <col min="3567" max="3574" width="0" style="1" hidden="1" customWidth="1"/>
    <col min="3575" max="3575" width="10.7109375" style="1" customWidth="1"/>
    <col min="3576" max="3576" width="0" style="1" hidden="1" customWidth="1"/>
    <col min="3577" max="3577" width="9.140625" style="1"/>
    <col min="3578" max="3583" width="0" style="1" hidden="1" customWidth="1"/>
    <col min="3584" max="3584" width="8.42578125" style="1" bestFit="1" customWidth="1"/>
    <col min="3585" max="3586" width="0" style="1" hidden="1" customWidth="1"/>
    <col min="3587" max="3587" width="8.5703125" style="1" customWidth="1"/>
    <col min="3588" max="3588" width="0" style="1" hidden="1" customWidth="1"/>
    <col min="3589" max="3589" width="8.140625" style="1" customWidth="1"/>
    <col min="3590" max="3592" width="0" style="1" hidden="1" customWidth="1"/>
    <col min="3593" max="3593" width="9.140625" style="1"/>
    <col min="3594" max="3594" width="11.140625" style="1" customWidth="1"/>
    <col min="3595" max="3600" width="0" style="1" hidden="1" customWidth="1"/>
    <col min="3601" max="3601" width="9.140625" style="1"/>
    <col min="3602" max="3610" width="0" style="1" hidden="1" customWidth="1"/>
    <col min="3611" max="3611" width="9.140625" style="1"/>
    <col min="3612" max="3619" width="0" style="1" hidden="1" customWidth="1"/>
    <col min="3620" max="3818" width="9.140625" style="1"/>
    <col min="3819" max="3819" width="41.7109375" style="1" bestFit="1" customWidth="1"/>
    <col min="3820" max="3821" width="0" style="1" hidden="1" customWidth="1"/>
    <col min="3822" max="3822" width="10.85546875" style="1" bestFit="1" customWidth="1"/>
    <col min="3823" max="3830" width="0" style="1" hidden="1" customWidth="1"/>
    <col min="3831" max="3831" width="10.7109375" style="1" customWidth="1"/>
    <col min="3832" max="3832" width="0" style="1" hidden="1" customWidth="1"/>
    <col min="3833" max="3833" width="9.140625" style="1"/>
    <col min="3834" max="3839" width="0" style="1" hidden="1" customWidth="1"/>
    <col min="3840" max="3840" width="8.42578125" style="1" bestFit="1" customWidth="1"/>
    <col min="3841" max="3842" width="0" style="1" hidden="1" customWidth="1"/>
    <col min="3843" max="3843" width="8.5703125" style="1" customWidth="1"/>
    <col min="3844" max="3844" width="0" style="1" hidden="1" customWidth="1"/>
    <col min="3845" max="3845" width="8.140625" style="1" customWidth="1"/>
    <col min="3846" max="3848" width="0" style="1" hidden="1" customWidth="1"/>
    <col min="3849" max="3849" width="9.140625" style="1"/>
    <col min="3850" max="3850" width="11.140625" style="1" customWidth="1"/>
    <col min="3851" max="3856" width="0" style="1" hidden="1" customWidth="1"/>
    <col min="3857" max="3857" width="9.140625" style="1"/>
    <col min="3858" max="3866" width="0" style="1" hidden="1" customWidth="1"/>
    <col min="3867" max="3867" width="9.140625" style="1"/>
    <col min="3868" max="3875" width="0" style="1" hidden="1" customWidth="1"/>
    <col min="3876" max="4074" width="9.140625" style="1"/>
    <col min="4075" max="4075" width="41.7109375" style="1" bestFit="1" customWidth="1"/>
    <col min="4076" max="4077" width="0" style="1" hidden="1" customWidth="1"/>
    <col min="4078" max="4078" width="10.85546875" style="1" bestFit="1" customWidth="1"/>
    <col min="4079" max="4086" width="0" style="1" hidden="1" customWidth="1"/>
    <col min="4087" max="4087" width="10.7109375" style="1" customWidth="1"/>
    <col min="4088" max="4088" width="0" style="1" hidden="1" customWidth="1"/>
    <col min="4089" max="4089" width="9.140625" style="1"/>
    <col min="4090" max="4095" width="0" style="1" hidden="1" customWidth="1"/>
    <col min="4096" max="4096" width="8.42578125" style="1" bestFit="1" customWidth="1"/>
    <col min="4097" max="4098" width="0" style="1" hidden="1" customWidth="1"/>
    <col min="4099" max="4099" width="8.5703125" style="1" customWidth="1"/>
    <col min="4100" max="4100" width="0" style="1" hidden="1" customWidth="1"/>
    <col min="4101" max="4101" width="8.140625" style="1" customWidth="1"/>
    <col min="4102" max="4104" width="0" style="1" hidden="1" customWidth="1"/>
    <col min="4105" max="4105" width="9.140625" style="1"/>
    <col min="4106" max="4106" width="11.140625" style="1" customWidth="1"/>
    <col min="4107" max="4112" width="0" style="1" hidden="1" customWidth="1"/>
    <col min="4113" max="4113" width="9.140625" style="1"/>
    <col min="4114" max="4122" width="0" style="1" hidden="1" customWidth="1"/>
    <col min="4123" max="4123" width="9.140625" style="1"/>
    <col min="4124" max="4131" width="0" style="1" hidden="1" customWidth="1"/>
    <col min="4132" max="4330" width="9.140625" style="1"/>
    <col min="4331" max="4331" width="41.7109375" style="1" bestFit="1" customWidth="1"/>
    <col min="4332" max="4333" width="0" style="1" hidden="1" customWidth="1"/>
    <col min="4334" max="4334" width="10.85546875" style="1" bestFit="1" customWidth="1"/>
    <col min="4335" max="4342" width="0" style="1" hidden="1" customWidth="1"/>
    <col min="4343" max="4343" width="10.7109375" style="1" customWidth="1"/>
    <col min="4344" max="4344" width="0" style="1" hidden="1" customWidth="1"/>
    <col min="4345" max="4345" width="9.140625" style="1"/>
    <col min="4346" max="4351" width="0" style="1" hidden="1" customWidth="1"/>
    <col min="4352" max="4352" width="8.42578125" style="1" bestFit="1" customWidth="1"/>
    <col min="4353" max="4354" width="0" style="1" hidden="1" customWidth="1"/>
    <col min="4355" max="4355" width="8.5703125" style="1" customWidth="1"/>
    <col min="4356" max="4356" width="0" style="1" hidden="1" customWidth="1"/>
    <col min="4357" max="4357" width="8.140625" style="1" customWidth="1"/>
    <col min="4358" max="4360" width="0" style="1" hidden="1" customWidth="1"/>
    <col min="4361" max="4361" width="9.140625" style="1"/>
    <col min="4362" max="4362" width="11.140625" style="1" customWidth="1"/>
    <col min="4363" max="4368" width="0" style="1" hidden="1" customWidth="1"/>
    <col min="4369" max="4369" width="9.140625" style="1"/>
    <col min="4370" max="4378" width="0" style="1" hidden="1" customWidth="1"/>
    <col min="4379" max="4379" width="9.140625" style="1"/>
    <col min="4380" max="4387" width="0" style="1" hidden="1" customWidth="1"/>
    <col min="4388" max="4586" width="9.140625" style="1"/>
    <col min="4587" max="4587" width="41.7109375" style="1" bestFit="1" customWidth="1"/>
    <col min="4588" max="4589" width="0" style="1" hidden="1" customWidth="1"/>
    <col min="4590" max="4590" width="10.85546875" style="1" bestFit="1" customWidth="1"/>
    <col min="4591" max="4598" width="0" style="1" hidden="1" customWidth="1"/>
    <col min="4599" max="4599" width="10.7109375" style="1" customWidth="1"/>
    <col min="4600" max="4600" width="0" style="1" hidden="1" customWidth="1"/>
    <col min="4601" max="4601" width="9.140625" style="1"/>
    <col min="4602" max="4607" width="0" style="1" hidden="1" customWidth="1"/>
    <col min="4608" max="4608" width="8.42578125" style="1" bestFit="1" customWidth="1"/>
    <col min="4609" max="4610" width="0" style="1" hidden="1" customWidth="1"/>
    <col min="4611" max="4611" width="8.5703125" style="1" customWidth="1"/>
    <col min="4612" max="4612" width="0" style="1" hidden="1" customWidth="1"/>
    <col min="4613" max="4613" width="8.140625" style="1" customWidth="1"/>
    <col min="4614" max="4616" width="0" style="1" hidden="1" customWidth="1"/>
    <col min="4617" max="4617" width="9.140625" style="1"/>
    <col min="4618" max="4618" width="11.140625" style="1" customWidth="1"/>
    <col min="4619" max="4624" width="0" style="1" hidden="1" customWidth="1"/>
    <col min="4625" max="4625" width="9.140625" style="1"/>
    <col min="4626" max="4634" width="0" style="1" hidden="1" customWidth="1"/>
    <col min="4635" max="4635" width="9.140625" style="1"/>
    <col min="4636" max="4643" width="0" style="1" hidden="1" customWidth="1"/>
    <col min="4644" max="4842" width="9.140625" style="1"/>
    <col min="4843" max="4843" width="41.7109375" style="1" bestFit="1" customWidth="1"/>
    <col min="4844" max="4845" width="0" style="1" hidden="1" customWidth="1"/>
    <col min="4846" max="4846" width="10.85546875" style="1" bestFit="1" customWidth="1"/>
    <col min="4847" max="4854" width="0" style="1" hidden="1" customWidth="1"/>
    <col min="4855" max="4855" width="10.7109375" style="1" customWidth="1"/>
    <col min="4856" max="4856" width="0" style="1" hidden="1" customWidth="1"/>
    <col min="4857" max="4857" width="9.140625" style="1"/>
    <col min="4858" max="4863" width="0" style="1" hidden="1" customWidth="1"/>
    <col min="4864" max="4864" width="8.42578125" style="1" bestFit="1" customWidth="1"/>
    <col min="4865" max="4866" width="0" style="1" hidden="1" customWidth="1"/>
    <col min="4867" max="4867" width="8.5703125" style="1" customWidth="1"/>
    <col min="4868" max="4868" width="0" style="1" hidden="1" customWidth="1"/>
    <col min="4869" max="4869" width="8.140625" style="1" customWidth="1"/>
    <col min="4870" max="4872" width="0" style="1" hidden="1" customWidth="1"/>
    <col min="4873" max="4873" width="9.140625" style="1"/>
    <col min="4874" max="4874" width="11.140625" style="1" customWidth="1"/>
    <col min="4875" max="4880" width="0" style="1" hidden="1" customWidth="1"/>
    <col min="4881" max="4881" width="9.140625" style="1"/>
    <col min="4882" max="4890" width="0" style="1" hidden="1" customWidth="1"/>
    <col min="4891" max="4891" width="9.140625" style="1"/>
    <col min="4892" max="4899" width="0" style="1" hidden="1" customWidth="1"/>
    <col min="4900" max="5098" width="9.140625" style="1"/>
    <col min="5099" max="5099" width="41.7109375" style="1" bestFit="1" customWidth="1"/>
    <col min="5100" max="5101" width="0" style="1" hidden="1" customWidth="1"/>
    <col min="5102" max="5102" width="10.85546875" style="1" bestFit="1" customWidth="1"/>
    <col min="5103" max="5110" width="0" style="1" hidden="1" customWidth="1"/>
    <col min="5111" max="5111" width="10.7109375" style="1" customWidth="1"/>
    <col min="5112" max="5112" width="0" style="1" hidden="1" customWidth="1"/>
    <col min="5113" max="5113" width="9.140625" style="1"/>
    <col min="5114" max="5119" width="0" style="1" hidden="1" customWidth="1"/>
    <col min="5120" max="5120" width="8.42578125" style="1" bestFit="1" customWidth="1"/>
    <col min="5121" max="5122" width="0" style="1" hidden="1" customWidth="1"/>
    <col min="5123" max="5123" width="8.5703125" style="1" customWidth="1"/>
    <col min="5124" max="5124" width="0" style="1" hidden="1" customWidth="1"/>
    <col min="5125" max="5125" width="8.140625" style="1" customWidth="1"/>
    <col min="5126" max="5128" width="0" style="1" hidden="1" customWidth="1"/>
    <col min="5129" max="5129" width="9.140625" style="1"/>
    <col min="5130" max="5130" width="11.140625" style="1" customWidth="1"/>
    <col min="5131" max="5136" width="0" style="1" hidden="1" customWidth="1"/>
    <col min="5137" max="5137" width="9.140625" style="1"/>
    <col min="5138" max="5146" width="0" style="1" hidden="1" customWidth="1"/>
    <col min="5147" max="5147" width="9.140625" style="1"/>
    <col min="5148" max="5155" width="0" style="1" hidden="1" customWidth="1"/>
    <col min="5156" max="5354" width="9.140625" style="1"/>
    <col min="5355" max="5355" width="41.7109375" style="1" bestFit="1" customWidth="1"/>
    <col min="5356" max="5357" width="0" style="1" hidden="1" customWidth="1"/>
    <col min="5358" max="5358" width="10.85546875" style="1" bestFit="1" customWidth="1"/>
    <col min="5359" max="5366" width="0" style="1" hidden="1" customWidth="1"/>
    <col min="5367" max="5367" width="10.7109375" style="1" customWidth="1"/>
    <col min="5368" max="5368" width="0" style="1" hidden="1" customWidth="1"/>
    <col min="5369" max="5369" width="9.140625" style="1"/>
    <col min="5370" max="5375" width="0" style="1" hidden="1" customWidth="1"/>
    <col min="5376" max="5376" width="8.42578125" style="1" bestFit="1" customWidth="1"/>
    <col min="5377" max="5378" width="0" style="1" hidden="1" customWidth="1"/>
    <col min="5379" max="5379" width="8.5703125" style="1" customWidth="1"/>
    <col min="5380" max="5380" width="0" style="1" hidden="1" customWidth="1"/>
    <col min="5381" max="5381" width="8.140625" style="1" customWidth="1"/>
    <col min="5382" max="5384" width="0" style="1" hidden="1" customWidth="1"/>
    <col min="5385" max="5385" width="9.140625" style="1"/>
    <col min="5386" max="5386" width="11.140625" style="1" customWidth="1"/>
    <col min="5387" max="5392" width="0" style="1" hidden="1" customWidth="1"/>
    <col min="5393" max="5393" width="9.140625" style="1"/>
    <col min="5394" max="5402" width="0" style="1" hidden="1" customWidth="1"/>
    <col min="5403" max="5403" width="9.140625" style="1"/>
    <col min="5404" max="5411" width="0" style="1" hidden="1" customWidth="1"/>
    <col min="5412" max="5610" width="9.140625" style="1"/>
    <col min="5611" max="5611" width="41.7109375" style="1" bestFit="1" customWidth="1"/>
    <col min="5612" max="5613" width="0" style="1" hidden="1" customWidth="1"/>
    <col min="5614" max="5614" width="10.85546875" style="1" bestFit="1" customWidth="1"/>
    <col min="5615" max="5622" width="0" style="1" hidden="1" customWidth="1"/>
    <col min="5623" max="5623" width="10.7109375" style="1" customWidth="1"/>
    <col min="5624" max="5624" width="0" style="1" hidden="1" customWidth="1"/>
    <col min="5625" max="5625" width="9.140625" style="1"/>
    <col min="5626" max="5631" width="0" style="1" hidden="1" customWidth="1"/>
    <col min="5632" max="5632" width="8.42578125" style="1" bestFit="1" customWidth="1"/>
    <col min="5633" max="5634" width="0" style="1" hidden="1" customWidth="1"/>
    <col min="5635" max="5635" width="8.5703125" style="1" customWidth="1"/>
    <col min="5636" max="5636" width="0" style="1" hidden="1" customWidth="1"/>
    <col min="5637" max="5637" width="8.140625" style="1" customWidth="1"/>
    <col min="5638" max="5640" width="0" style="1" hidden="1" customWidth="1"/>
    <col min="5641" max="5641" width="9.140625" style="1"/>
    <col min="5642" max="5642" width="11.140625" style="1" customWidth="1"/>
    <col min="5643" max="5648" width="0" style="1" hidden="1" customWidth="1"/>
    <col min="5649" max="5649" width="9.140625" style="1"/>
    <col min="5650" max="5658" width="0" style="1" hidden="1" customWidth="1"/>
    <col min="5659" max="5659" width="9.140625" style="1"/>
    <col min="5660" max="5667" width="0" style="1" hidden="1" customWidth="1"/>
    <col min="5668" max="5866" width="9.140625" style="1"/>
    <col min="5867" max="5867" width="41.7109375" style="1" bestFit="1" customWidth="1"/>
    <col min="5868" max="5869" width="0" style="1" hidden="1" customWidth="1"/>
    <col min="5870" max="5870" width="10.85546875" style="1" bestFit="1" customWidth="1"/>
    <col min="5871" max="5878" width="0" style="1" hidden="1" customWidth="1"/>
    <col min="5879" max="5879" width="10.7109375" style="1" customWidth="1"/>
    <col min="5880" max="5880" width="0" style="1" hidden="1" customWidth="1"/>
    <col min="5881" max="5881" width="9.140625" style="1"/>
    <col min="5882" max="5887" width="0" style="1" hidden="1" customWidth="1"/>
    <col min="5888" max="5888" width="8.42578125" style="1" bestFit="1" customWidth="1"/>
    <col min="5889" max="5890" width="0" style="1" hidden="1" customWidth="1"/>
    <col min="5891" max="5891" width="8.5703125" style="1" customWidth="1"/>
    <col min="5892" max="5892" width="0" style="1" hidden="1" customWidth="1"/>
    <col min="5893" max="5893" width="8.140625" style="1" customWidth="1"/>
    <col min="5894" max="5896" width="0" style="1" hidden="1" customWidth="1"/>
    <col min="5897" max="5897" width="9.140625" style="1"/>
    <col min="5898" max="5898" width="11.140625" style="1" customWidth="1"/>
    <col min="5899" max="5904" width="0" style="1" hidden="1" customWidth="1"/>
    <col min="5905" max="5905" width="9.140625" style="1"/>
    <col min="5906" max="5914" width="0" style="1" hidden="1" customWidth="1"/>
    <col min="5915" max="5915" width="9.140625" style="1"/>
    <col min="5916" max="5923" width="0" style="1" hidden="1" customWidth="1"/>
    <col min="5924" max="6122" width="9.140625" style="1"/>
    <col min="6123" max="6123" width="41.7109375" style="1" bestFit="1" customWidth="1"/>
    <col min="6124" max="6125" width="0" style="1" hidden="1" customWidth="1"/>
    <col min="6126" max="6126" width="10.85546875" style="1" bestFit="1" customWidth="1"/>
    <col min="6127" max="6134" width="0" style="1" hidden="1" customWidth="1"/>
    <col min="6135" max="6135" width="10.7109375" style="1" customWidth="1"/>
    <col min="6136" max="6136" width="0" style="1" hidden="1" customWidth="1"/>
    <col min="6137" max="6137" width="9.140625" style="1"/>
    <col min="6138" max="6143" width="0" style="1" hidden="1" customWidth="1"/>
    <col min="6144" max="6144" width="8.42578125" style="1" bestFit="1" customWidth="1"/>
    <col min="6145" max="6146" width="0" style="1" hidden="1" customWidth="1"/>
    <col min="6147" max="6147" width="8.5703125" style="1" customWidth="1"/>
    <col min="6148" max="6148" width="0" style="1" hidden="1" customWidth="1"/>
    <col min="6149" max="6149" width="8.140625" style="1" customWidth="1"/>
    <col min="6150" max="6152" width="0" style="1" hidden="1" customWidth="1"/>
    <col min="6153" max="6153" width="9.140625" style="1"/>
    <col min="6154" max="6154" width="11.140625" style="1" customWidth="1"/>
    <col min="6155" max="6160" width="0" style="1" hidden="1" customWidth="1"/>
    <col min="6161" max="6161" width="9.140625" style="1"/>
    <col min="6162" max="6170" width="0" style="1" hidden="1" customWidth="1"/>
    <col min="6171" max="6171" width="9.140625" style="1"/>
    <col min="6172" max="6179" width="0" style="1" hidden="1" customWidth="1"/>
    <col min="6180" max="6378" width="9.140625" style="1"/>
    <col min="6379" max="6379" width="41.7109375" style="1" bestFit="1" customWidth="1"/>
    <col min="6380" max="6381" width="0" style="1" hidden="1" customWidth="1"/>
    <col min="6382" max="6382" width="10.85546875" style="1" bestFit="1" customWidth="1"/>
    <col min="6383" max="6390" width="0" style="1" hidden="1" customWidth="1"/>
    <col min="6391" max="6391" width="10.7109375" style="1" customWidth="1"/>
    <col min="6392" max="6392" width="0" style="1" hidden="1" customWidth="1"/>
    <col min="6393" max="6393" width="9.140625" style="1"/>
    <col min="6394" max="6399" width="0" style="1" hidden="1" customWidth="1"/>
    <col min="6400" max="6400" width="8.42578125" style="1" bestFit="1" customWidth="1"/>
    <col min="6401" max="6402" width="0" style="1" hidden="1" customWidth="1"/>
    <col min="6403" max="6403" width="8.5703125" style="1" customWidth="1"/>
    <col min="6404" max="6404" width="0" style="1" hidden="1" customWidth="1"/>
    <col min="6405" max="6405" width="8.140625" style="1" customWidth="1"/>
    <col min="6406" max="6408" width="0" style="1" hidden="1" customWidth="1"/>
    <col min="6409" max="6409" width="9.140625" style="1"/>
    <col min="6410" max="6410" width="11.140625" style="1" customWidth="1"/>
    <col min="6411" max="6416" width="0" style="1" hidden="1" customWidth="1"/>
    <col min="6417" max="6417" width="9.140625" style="1"/>
    <col min="6418" max="6426" width="0" style="1" hidden="1" customWidth="1"/>
    <col min="6427" max="6427" width="9.140625" style="1"/>
    <col min="6428" max="6435" width="0" style="1" hidden="1" customWidth="1"/>
    <col min="6436" max="6634" width="9.140625" style="1"/>
    <col min="6635" max="6635" width="41.7109375" style="1" bestFit="1" customWidth="1"/>
    <col min="6636" max="6637" width="0" style="1" hidden="1" customWidth="1"/>
    <col min="6638" max="6638" width="10.85546875" style="1" bestFit="1" customWidth="1"/>
    <col min="6639" max="6646" width="0" style="1" hidden="1" customWidth="1"/>
    <col min="6647" max="6647" width="10.7109375" style="1" customWidth="1"/>
    <col min="6648" max="6648" width="0" style="1" hidden="1" customWidth="1"/>
    <col min="6649" max="6649" width="9.140625" style="1"/>
    <col min="6650" max="6655" width="0" style="1" hidden="1" customWidth="1"/>
    <col min="6656" max="6656" width="8.42578125" style="1" bestFit="1" customWidth="1"/>
    <col min="6657" max="6658" width="0" style="1" hidden="1" customWidth="1"/>
    <col min="6659" max="6659" width="8.5703125" style="1" customWidth="1"/>
    <col min="6660" max="6660" width="0" style="1" hidden="1" customWidth="1"/>
    <col min="6661" max="6661" width="8.140625" style="1" customWidth="1"/>
    <col min="6662" max="6664" width="0" style="1" hidden="1" customWidth="1"/>
    <col min="6665" max="6665" width="9.140625" style="1"/>
    <col min="6666" max="6666" width="11.140625" style="1" customWidth="1"/>
    <col min="6667" max="6672" width="0" style="1" hidden="1" customWidth="1"/>
    <col min="6673" max="6673" width="9.140625" style="1"/>
    <col min="6674" max="6682" width="0" style="1" hidden="1" customWidth="1"/>
    <col min="6683" max="6683" width="9.140625" style="1"/>
    <col min="6684" max="6691" width="0" style="1" hidden="1" customWidth="1"/>
    <col min="6692" max="6890" width="9.140625" style="1"/>
    <col min="6891" max="6891" width="41.7109375" style="1" bestFit="1" customWidth="1"/>
    <col min="6892" max="6893" width="0" style="1" hidden="1" customWidth="1"/>
    <col min="6894" max="6894" width="10.85546875" style="1" bestFit="1" customWidth="1"/>
    <col min="6895" max="6902" width="0" style="1" hidden="1" customWidth="1"/>
    <col min="6903" max="6903" width="10.7109375" style="1" customWidth="1"/>
    <col min="6904" max="6904" width="0" style="1" hidden="1" customWidth="1"/>
    <col min="6905" max="6905" width="9.140625" style="1"/>
    <col min="6906" max="6911" width="0" style="1" hidden="1" customWidth="1"/>
    <col min="6912" max="6912" width="8.42578125" style="1" bestFit="1" customWidth="1"/>
    <col min="6913" max="6914" width="0" style="1" hidden="1" customWidth="1"/>
    <col min="6915" max="6915" width="8.5703125" style="1" customWidth="1"/>
    <col min="6916" max="6916" width="0" style="1" hidden="1" customWidth="1"/>
    <col min="6917" max="6917" width="8.140625" style="1" customWidth="1"/>
    <col min="6918" max="6920" width="0" style="1" hidden="1" customWidth="1"/>
    <col min="6921" max="6921" width="9.140625" style="1"/>
    <col min="6922" max="6922" width="11.140625" style="1" customWidth="1"/>
    <col min="6923" max="6928" width="0" style="1" hidden="1" customWidth="1"/>
    <col min="6929" max="6929" width="9.140625" style="1"/>
    <col min="6930" max="6938" width="0" style="1" hidden="1" customWidth="1"/>
    <col min="6939" max="6939" width="9.140625" style="1"/>
    <col min="6940" max="6947" width="0" style="1" hidden="1" customWidth="1"/>
    <col min="6948" max="7146" width="9.140625" style="1"/>
    <col min="7147" max="7147" width="41.7109375" style="1" bestFit="1" customWidth="1"/>
    <col min="7148" max="7149" width="0" style="1" hidden="1" customWidth="1"/>
    <col min="7150" max="7150" width="10.85546875" style="1" bestFit="1" customWidth="1"/>
    <col min="7151" max="7158" width="0" style="1" hidden="1" customWidth="1"/>
    <col min="7159" max="7159" width="10.7109375" style="1" customWidth="1"/>
    <col min="7160" max="7160" width="0" style="1" hidden="1" customWidth="1"/>
    <col min="7161" max="7161" width="9.140625" style="1"/>
    <col min="7162" max="7167" width="0" style="1" hidden="1" customWidth="1"/>
    <col min="7168" max="7168" width="8.42578125" style="1" bestFit="1" customWidth="1"/>
    <col min="7169" max="7170" width="0" style="1" hidden="1" customWidth="1"/>
    <col min="7171" max="7171" width="8.5703125" style="1" customWidth="1"/>
    <col min="7172" max="7172" width="0" style="1" hidden="1" customWidth="1"/>
    <col min="7173" max="7173" width="8.140625" style="1" customWidth="1"/>
    <col min="7174" max="7176" width="0" style="1" hidden="1" customWidth="1"/>
    <col min="7177" max="7177" width="9.140625" style="1"/>
    <col min="7178" max="7178" width="11.140625" style="1" customWidth="1"/>
    <col min="7179" max="7184" width="0" style="1" hidden="1" customWidth="1"/>
    <col min="7185" max="7185" width="9.140625" style="1"/>
    <col min="7186" max="7194" width="0" style="1" hidden="1" customWidth="1"/>
    <col min="7195" max="7195" width="9.140625" style="1"/>
    <col min="7196" max="7203" width="0" style="1" hidden="1" customWidth="1"/>
    <col min="7204" max="7402" width="9.140625" style="1"/>
    <col min="7403" max="7403" width="41.7109375" style="1" bestFit="1" customWidth="1"/>
    <col min="7404" max="7405" width="0" style="1" hidden="1" customWidth="1"/>
    <col min="7406" max="7406" width="10.85546875" style="1" bestFit="1" customWidth="1"/>
    <col min="7407" max="7414" width="0" style="1" hidden="1" customWidth="1"/>
    <col min="7415" max="7415" width="10.7109375" style="1" customWidth="1"/>
    <col min="7416" max="7416" width="0" style="1" hidden="1" customWidth="1"/>
    <col min="7417" max="7417" width="9.140625" style="1"/>
    <col min="7418" max="7423" width="0" style="1" hidden="1" customWidth="1"/>
    <col min="7424" max="7424" width="8.42578125" style="1" bestFit="1" customWidth="1"/>
    <col min="7425" max="7426" width="0" style="1" hidden="1" customWidth="1"/>
    <col min="7427" max="7427" width="8.5703125" style="1" customWidth="1"/>
    <col min="7428" max="7428" width="0" style="1" hidden="1" customWidth="1"/>
    <col min="7429" max="7429" width="8.140625" style="1" customWidth="1"/>
    <col min="7430" max="7432" width="0" style="1" hidden="1" customWidth="1"/>
    <col min="7433" max="7433" width="9.140625" style="1"/>
    <col min="7434" max="7434" width="11.140625" style="1" customWidth="1"/>
    <col min="7435" max="7440" width="0" style="1" hidden="1" customWidth="1"/>
    <col min="7441" max="7441" width="9.140625" style="1"/>
    <col min="7442" max="7450" width="0" style="1" hidden="1" customWidth="1"/>
    <col min="7451" max="7451" width="9.140625" style="1"/>
    <col min="7452" max="7459" width="0" style="1" hidden="1" customWidth="1"/>
    <col min="7460" max="7658" width="9.140625" style="1"/>
    <col min="7659" max="7659" width="41.7109375" style="1" bestFit="1" customWidth="1"/>
    <col min="7660" max="7661" width="0" style="1" hidden="1" customWidth="1"/>
    <col min="7662" max="7662" width="10.85546875" style="1" bestFit="1" customWidth="1"/>
    <col min="7663" max="7670" width="0" style="1" hidden="1" customWidth="1"/>
    <col min="7671" max="7671" width="10.7109375" style="1" customWidth="1"/>
    <col min="7672" max="7672" width="0" style="1" hidden="1" customWidth="1"/>
    <col min="7673" max="7673" width="9.140625" style="1"/>
    <col min="7674" max="7679" width="0" style="1" hidden="1" customWidth="1"/>
    <col min="7680" max="7680" width="8.42578125" style="1" bestFit="1" customWidth="1"/>
    <col min="7681" max="7682" width="0" style="1" hidden="1" customWidth="1"/>
    <col min="7683" max="7683" width="8.5703125" style="1" customWidth="1"/>
    <col min="7684" max="7684" width="0" style="1" hidden="1" customWidth="1"/>
    <col min="7685" max="7685" width="8.140625" style="1" customWidth="1"/>
    <col min="7686" max="7688" width="0" style="1" hidden="1" customWidth="1"/>
    <col min="7689" max="7689" width="9.140625" style="1"/>
    <col min="7690" max="7690" width="11.140625" style="1" customWidth="1"/>
    <col min="7691" max="7696" width="0" style="1" hidden="1" customWidth="1"/>
    <col min="7697" max="7697" width="9.140625" style="1"/>
    <col min="7698" max="7706" width="0" style="1" hidden="1" customWidth="1"/>
    <col min="7707" max="7707" width="9.140625" style="1"/>
    <col min="7708" max="7715" width="0" style="1" hidden="1" customWidth="1"/>
    <col min="7716" max="7914" width="9.140625" style="1"/>
    <col min="7915" max="7915" width="41.7109375" style="1" bestFit="1" customWidth="1"/>
    <col min="7916" max="7917" width="0" style="1" hidden="1" customWidth="1"/>
    <col min="7918" max="7918" width="10.85546875" style="1" bestFit="1" customWidth="1"/>
    <col min="7919" max="7926" width="0" style="1" hidden="1" customWidth="1"/>
    <col min="7927" max="7927" width="10.7109375" style="1" customWidth="1"/>
    <col min="7928" max="7928" width="0" style="1" hidden="1" customWidth="1"/>
    <col min="7929" max="7929" width="9.140625" style="1"/>
    <col min="7930" max="7935" width="0" style="1" hidden="1" customWidth="1"/>
    <col min="7936" max="7936" width="8.42578125" style="1" bestFit="1" customWidth="1"/>
    <col min="7937" max="7938" width="0" style="1" hidden="1" customWidth="1"/>
    <col min="7939" max="7939" width="8.5703125" style="1" customWidth="1"/>
    <col min="7940" max="7940" width="0" style="1" hidden="1" customWidth="1"/>
    <col min="7941" max="7941" width="8.140625" style="1" customWidth="1"/>
    <col min="7942" max="7944" width="0" style="1" hidden="1" customWidth="1"/>
    <col min="7945" max="7945" width="9.140625" style="1"/>
    <col min="7946" max="7946" width="11.140625" style="1" customWidth="1"/>
    <col min="7947" max="7952" width="0" style="1" hidden="1" customWidth="1"/>
    <col min="7953" max="7953" width="9.140625" style="1"/>
    <col min="7954" max="7962" width="0" style="1" hidden="1" customWidth="1"/>
    <col min="7963" max="7963" width="9.140625" style="1"/>
    <col min="7964" max="7971" width="0" style="1" hidden="1" customWidth="1"/>
    <col min="7972" max="8170" width="9.140625" style="1"/>
    <col min="8171" max="8171" width="41.7109375" style="1" bestFit="1" customWidth="1"/>
    <col min="8172" max="8173" width="0" style="1" hidden="1" customWidth="1"/>
    <col min="8174" max="8174" width="10.85546875" style="1" bestFit="1" customWidth="1"/>
    <col min="8175" max="8182" width="0" style="1" hidden="1" customWidth="1"/>
    <col min="8183" max="8183" width="10.7109375" style="1" customWidth="1"/>
    <col min="8184" max="8184" width="0" style="1" hidden="1" customWidth="1"/>
    <col min="8185" max="8185" width="9.140625" style="1"/>
    <col min="8186" max="8191" width="0" style="1" hidden="1" customWidth="1"/>
    <col min="8192" max="8192" width="8.42578125" style="1" bestFit="1" customWidth="1"/>
    <col min="8193" max="8194" width="0" style="1" hidden="1" customWidth="1"/>
    <col min="8195" max="8195" width="8.5703125" style="1" customWidth="1"/>
    <col min="8196" max="8196" width="0" style="1" hidden="1" customWidth="1"/>
    <col min="8197" max="8197" width="8.140625" style="1" customWidth="1"/>
    <col min="8198" max="8200" width="0" style="1" hidden="1" customWidth="1"/>
    <col min="8201" max="8201" width="9.140625" style="1"/>
    <col min="8202" max="8202" width="11.140625" style="1" customWidth="1"/>
    <col min="8203" max="8208" width="0" style="1" hidden="1" customWidth="1"/>
    <col min="8209" max="8209" width="9.140625" style="1"/>
    <col min="8210" max="8218" width="0" style="1" hidden="1" customWidth="1"/>
    <col min="8219" max="8219" width="9.140625" style="1"/>
    <col min="8220" max="8227" width="0" style="1" hidden="1" customWidth="1"/>
    <col min="8228" max="8426" width="9.140625" style="1"/>
    <col min="8427" max="8427" width="41.7109375" style="1" bestFit="1" customWidth="1"/>
    <col min="8428" max="8429" width="0" style="1" hidden="1" customWidth="1"/>
    <col min="8430" max="8430" width="10.85546875" style="1" bestFit="1" customWidth="1"/>
    <col min="8431" max="8438" width="0" style="1" hidden="1" customWidth="1"/>
    <col min="8439" max="8439" width="10.7109375" style="1" customWidth="1"/>
    <col min="8440" max="8440" width="0" style="1" hidden="1" customWidth="1"/>
    <col min="8441" max="8441" width="9.140625" style="1"/>
    <col min="8442" max="8447" width="0" style="1" hidden="1" customWidth="1"/>
    <col min="8448" max="8448" width="8.42578125" style="1" bestFit="1" customWidth="1"/>
    <col min="8449" max="8450" width="0" style="1" hidden="1" customWidth="1"/>
    <col min="8451" max="8451" width="8.5703125" style="1" customWidth="1"/>
    <col min="8452" max="8452" width="0" style="1" hidden="1" customWidth="1"/>
    <col min="8453" max="8453" width="8.140625" style="1" customWidth="1"/>
    <col min="8454" max="8456" width="0" style="1" hidden="1" customWidth="1"/>
    <col min="8457" max="8457" width="9.140625" style="1"/>
    <col min="8458" max="8458" width="11.140625" style="1" customWidth="1"/>
    <col min="8459" max="8464" width="0" style="1" hidden="1" customWidth="1"/>
    <col min="8465" max="8465" width="9.140625" style="1"/>
    <col min="8466" max="8474" width="0" style="1" hidden="1" customWidth="1"/>
    <col min="8475" max="8475" width="9.140625" style="1"/>
    <col min="8476" max="8483" width="0" style="1" hidden="1" customWidth="1"/>
    <col min="8484" max="8682" width="9.140625" style="1"/>
    <col min="8683" max="8683" width="41.7109375" style="1" bestFit="1" customWidth="1"/>
    <col min="8684" max="8685" width="0" style="1" hidden="1" customWidth="1"/>
    <col min="8686" max="8686" width="10.85546875" style="1" bestFit="1" customWidth="1"/>
    <col min="8687" max="8694" width="0" style="1" hidden="1" customWidth="1"/>
    <col min="8695" max="8695" width="10.7109375" style="1" customWidth="1"/>
    <col min="8696" max="8696" width="0" style="1" hidden="1" customWidth="1"/>
    <col min="8697" max="8697" width="9.140625" style="1"/>
    <col min="8698" max="8703" width="0" style="1" hidden="1" customWidth="1"/>
    <col min="8704" max="8704" width="8.42578125" style="1" bestFit="1" customWidth="1"/>
    <col min="8705" max="8706" width="0" style="1" hidden="1" customWidth="1"/>
    <col min="8707" max="8707" width="8.5703125" style="1" customWidth="1"/>
    <col min="8708" max="8708" width="0" style="1" hidden="1" customWidth="1"/>
    <col min="8709" max="8709" width="8.140625" style="1" customWidth="1"/>
    <col min="8710" max="8712" width="0" style="1" hidden="1" customWidth="1"/>
    <col min="8713" max="8713" width="9.140625" style="1"/>
    <col min="8714" max="8714" width="11.140625" style="1" customWidth="1"/>
    <col min="8715" max="8720" width="0" style="1" hidden="1" customWidth="1"/>
    <col min="8721" max="8721" width="9.140625" style="1"/>
    <col min="8722" max="8730" width="0" style="1" hidden="1" customWidth="1"/>
    <col min="8731" max="8731" width="9.140625" style="1"/>
    <col min="8732" max="8739" width="0" style="1" hidden="1" customWidth="1"/>
    <col min="8740" max="8938" width="9.140625" style="1"/>
    <col min="8939" max="8939" width="41.7109375" style="1" bestFit="1" customWidth="1"/>
    <col min="8940" max="8941" width="0" style="1" hidden="1" customWidth="1"/>
    <col min="8942" max="8942" width="10.85546875" style="1" bestFit="1" customWidth="1"/>
    <col min="8943" max="8950" width="0" style="1" hidden="1" customWidth="1"/>
    <col min="8951" max="8951" width="10.7109375" style="1" customWidth="1"/>
    <col min="8952" max="8952" width="0" style="1" hidden="1" customWidth="1"/>
    <col min="8953" max="8953" width="9.140625" style="1"/>
    <col min="8954" max="8959" width="0" style="1" hidden="1" customWidth="1"/>
    <col min="8960" max="8960" width="8.42578125" style="1" bestFit="1" customWidth="1"/>
    <col min="8961" max="8962" width="0" style="1" hidden="1" customWidth="1"/>
    <col min="8963" max="8963" width="8.5703125" style="1" customWidth="1"/>
    <col min="8964" max="8964" width="0" style="1" hidden="1" customWidth="1"/>
    <col min="8965" max="8965" width="8.140625" style="1" customWidth="1"/>
    <col min="8966" max="8968" width="0" style="1" hidden="1" customWidth="1"/>
    <col min="8969" max="8969" width="9.140625" style="1"/>
    <col min="8970" max="8970" width="11.140625" style="1" customWidth="1"/>
    <col min="8971" max="8976" width="0" style="1" hidden="1" customWidth="1"/>
    <col min="8977" max="8977" width="9.140625" style="1"/>
    <col min="8978" max="8986" width="0" style="1" hidden="1" customWidth="1"/>
    <col min="8987" max="8987" width="9.140625" style="1"/>
    <col min="8988" max="8995" width="0" style="1" hidden="1" customWidth="1"/>
    <col min="8996" max="9194" width="9.140625" style="1"/>
    <col min="9195" max="9195" width="41.7109375" style="1" bestFit="1" customWidth="1"/>
    <col min="9196" max="9197" width="0" style="1" hidden="1" customWidth="1"/>
    <col min="9198" max="9198" width="10.85546875" style="1" bestFit="1" customWidth="1"/>
    <col min="9199" max="9206" width="0" style="1" hidden="1" customWidth="1"/>
    <col min="9207" max="9207" width="10.7109375" style="1" customWidth="1"/>
    <col min="9208" max="9208" width="0" style="1" hidden="1" customWidth="1"/>
    <col min="9209" max="9209" width="9.140625" style="1"/>
    <col min="9210" max="9215" width="0" style="1" hidden="1" customWidth="1"/>
    <col min="9216" max="9216" width="8.42578125" style="1" bestFit="1" customWidth="1"/>
    <col min="9217" max="9218" width="0" style="1" hidden="1" customWidth="1"/>
    <col min="9219" max="9219" width="8.5703125" style="1" customWidth="1"/>
    <col min="9220" max="9220" width="0" style="1" hidden="1" customWidth="1"/>
    <col min="9221" max="9221" width="8.140625" style="1" customWidth="1"/>
    <col min="9222" max="9224" width="0" style="1" hidden="1" customWidth="1"/>
    <col min="9225" max="9225" width="9.140625" style="1"/>
    <col min="9226" max="9226" width="11.140625" style="1" customWidth="1"/>
    <col min="9227" max="9232" width="0" style="1" hidden="1" customWidth="1"/>
    <col min="9233" max="9233" width="9.140625" style="1"/>
    <col min="9234" max="9242" width="0" style="1" hidden="1" customWidth="1"/>
    <col min="9243" max="9243" width="9.140625" style="1"/>
    <col min="9244" max="9251" width="0" style="1" hidden="1" customWidth="1"/>
    <col min="9252" max="9450" width="9.140625" style="1"/>
    <col min="9451" max="9451" width="41.7109375" style="1" bestFit="1" customWidth="1"/>
    <col min="9452" max="9453" width="0" style="1" hidden="1" customWidth="1"/>
    <col min="9454" max="9454" width="10.85546875" style="1" bestFit="1" customWidth="1"/>
    <col min="9455" max="9462" width="0" style="1" hidden="1" customWidth="1"/>
    <col min="9463" max="9463" width="10.7109375" style="1" customWidth="1"/>
    <col min="9464" max="9464" width="0" style="1" hidden="1" customWidth="1"/>
    <col min="9465" max="9465" width="9.140625" style="1"/>
    <col min="9466" max="9471" width="0" style="1" hidden="1" customWidth="1"/>
    <col min="9472" max="9472" width="8.42578125" style="1" bestFit="1" customWidth="1"/>
    <col min="9473" max="9474" width="0" style="1" hidden="1" customWidth="1"/>
    <col min="9475" max="9475" width="8.5703125" style="1" customWidth="1"/>
    <col min="9476" max="9476" width="0" style="1" hidden="1" customWidth="1"/>
    <col min="9477" max="9477" width="8.140625" style="1" customWidth="1"/>
    <col min="9478" max="9480" width="0" style="1" hidden="1" customWidth="1"/>
    <col min="9481" max="9481" width="9.140625" style="1"/>
    <col min="9482" max="9482" width="11.140625" style="1" customWidth="1"/>
    <col min="9483" max="9488" width="0" style="1" hidden="1" customWidth="1"/>
    <col min="9489" max="9489" width="9.140625" style="1"/>
    <col min="9490" max="9498" width="0" style="1" hidden="1" customWidth="1"/>
    <col min="9499" max="9499" width="9.140625" style="1"/>
    <col min="9500" max="9507" width="0" style="1" hidden="1" customWidth="1"/>
    <col min="9508" max="9706" width="9.140625" style="1"/>
    <col min="9707" max="9707" width="41.7109375" style="1" bestFit="1" customWidth="1"/>
    <col min="9708" max="9709" width="0" style="1" hidden="1" customWidth="1"/>
    <col min="9710" max="9710" width="10.85546875" style="1" bestFit="1" customWidth="1"/>
    <col min="9711" max="9718" width="0" style="1" hidden="1" customWidth="1"/>
    <col min="9719" max="9719" width="10.7109375" style="1" customWidth="1"/>
    <col min="9720" max="9720" width="0" style="1" hidden="1" customWidth="1"/>
    <col min="9721" max="9721" width="9.140625" style="1"/>
    <col min="9722" max="9727" width="0" style="1" hidden="1" customWidth="1"/>
    <col min="9728" max="9728" width="8.42578125" style="1" bestFit="1" customWidth="1"/>
    <col min="9729" max="9730" width="0" style="1" hidden="1" customWidth="1"/>
    <col min="9731" max="9731" width="8.5703125" style="1" customWidth="1"/>
    <col min="9732" max="9732" width="0" style="1" hidden="1" customWidth="1"/>
    <col min="9733" max="9733" width="8.140625" style="1" customWidth="1"/>
    <col min="9734" max="9736" width="0" style="1" hidden="1" customWidth="1"/>
    <col min="9737" max="9737" width="9.140625" style="1"/>
    <col min="9738" max="9738" width="11.140625" style="1" customWidth="1"/>
    <col min="9739" max="9744" width="0" style="1" hidden="1" customWidth="1"/>
    <col min="9745" max="9745" width="9.140625" style="1"/>
    <col min="9746" max="9754" width="0" style="1" hidden="1" customWidth="1"/>
    <col min="9755" max="9755" width="9.140625" style="1"/>
    <col min="9756" max="9763" width="0" style="1" hidden="1" customWidth="1"/>
    <col min="9764" max="9962" width="9.140625" style="1"/>
    <col min="9963" max="9963" width="41.7109375" style="1" bestFit="1" customWidth="1"/>
    <col min="9964" max="9965" width="0" style="1" hidden="1" customWidth="1"/>
    <col min="9966" max="9966" width="10.85546875" style="1" bestFit="1" customWidth="1"/>
    <col min="9967" max="9974" width="0" style="1" hidden="1" customWidth="1"/>
    <col min="9975" max="9975" width="10.7109375" style="1" customWidth="1"/>
    <col min="9976" max="9976" width="0" style="1" hidden="1" customWidth="1"/>
    <col min="9977" max="9977" width="9.140625" style="1"/>
    <col min="9978" max="9983" width="0" style="1" hidden="1" customWidth="1"/>
    <col min="9984" max="9984" width="8.42578125" style="1" bestFit="1" customWidth="1"/>
    <col min="9985" max="9986" width="0" style="1" hidden="1" customWidth="1"/>
    <col min="9987" max="9987" width="8.5703125" style="1" customWidth="1"/>
    <col min="9988" max="9988" width="0" style="1" hidden="1" customWidth="1"/>
    <col min="9989" max="9989" width="8.140625" style="1" customWidth="1"/>
    <col min="9990" max="9992" width="0" style="1" hidden="1" customWidth="1"/>
    <col min="9993" max="9993" width="9.140625" style="1"/>
    <col min="9994" max="9994" width="11.140625" style="1" customWidth="1"/>
    <col min="9995" max="10000" width="0" style="1" hidden="1" customWidth="1"/>
    <col min="10001" max="10001" width="9.140625" style="1"/>
    <col min="10002" max="10010" width="0" style="1" hidden="1" customWidth="1"/>
    <col min="10011" max="10011" width="9.140625" style="1"/>
    <col min="10012" max="10019" width="0" style="1" hidden="1" customWidth="1"/>
    <col min="10020" max="10218" width="9.140625" style="1"/>
    <col min="10219" max="10219" width="41.7109375" style="1" bestFit="1" customWidth="1"/>
    <col min="10220" max="10221" width="0" style="1" hidden="1" customWidth="1"/>
    <col min="10222" max="10222" width="10.85546875" style="1" bestFit="1" customWidth="1"/>
    <col min="10223" max="10230" width="0" style="1" hidden="1" customWidth="1"/>
    <col min="10231" max="10231" width="10.7109375" style="1" customWidth="1"/>
    <col min="10232" max="10232" width="0" style="1" hidden="1" customWidth="1"/>
    <col min="10233" max="10233" width="9.140625" style="1"/>
    <col min="10234" max="10239" width="0" style="1" hidden="1" customWidth="1"/>
    <col min="10240" max="10240" width="8.42578125" style="1" bestFit="1" customWidth="1"/>
    <col min="10241" max="10242" width="0" style="1" hidden="1" customWidth="1"/>
    <col min="10243" max="10243" width="8.5703125" style="1" customWidth="1"/>
    <col min="10244" max="10244" width="0" style="1" hidden="1" customWidth="1"/>
    <col min="10245" max="10245" width="8.140625" style="1" customWidth="1"/>
    <col min="10246" max="10248" width="0" style="1" hidden="1" customWidth="1"/>
    <col min="10249" max="10249" width="9.140625" style="1"/>
    <col min="10250" max="10250" width="11.140625" style="1" customWidth="1"/>
    <col min="10251" max="10256" width="0" style="1" hidden="1" customWidth="1"/>
    <col min="10257" max="10257" width="9.140625" style="1"/>
    <col min="10258" max="10266" width="0" style="1" hidden="1" customWidth="1"/>
    <col min="10267" max="10267" width="9.140625" style="1"/>
    <col min="10268" max="10275" width="0" style="1" hidden="1" customWidth="1"/>
    <col min="10276" max="10474" width="9.140625" style="1"/>
    <col min="10475" max="10475" width="41.7109375" style="1" bestFit="1" customWidth="1"/>
    <col min="10476" max="10477" width="0" style="1" hidden="1" customWidth="1"/>
    <col min="10478" max="10478" width="10.85546875" style="1" bestFit="1" customWidth="1"/>
    <col min="10479" max="10486" width="0" style="1" hidden="1" customWidth="1"/>
    <col min="10487" max="10487" width="10.7109375" style="1" customWidth="1"/>
    <col min="10488" max="10488" width="0" style="1" hidden="1" customWidth="1"/>
    <col min="10489" max="10489" width="9.140625" style="1"/>
    <col min="10490" max="10495" width="0" style="1" hidden="1" customWidth="1"/>
    <col min="10496" max="10496" width="8.42578125" style="1" bestFit="1" customWidth="1"/>
    <col min="10497" max="10498" width="0" style="1" hidden="1" customWidth="1"/>
    <col min="10499" max="10499" width="8.5703125" style="1" customWidth="1"/>
    <col min="10500" max="10500" width="0" style="1" hidden="1" customWidth="1"/>
    <col min="10501" max="10501" width="8.140625" style="1" customWidth="1"/>
    <col min="10502" max="10504" width="0" style="1" hidden="1" customWidth="1"/>
    <col min="10505" max="10505" width="9.140625" style="1"/>
    <col min="10506" max="10506" width="11.140625" style="1" customWidth="1"/>
    <col min="10507" max="10512" width="0" style="1" hidden="1" customWidth="1"/>
    <col min="10513" max="10513" width="9.140625" style="1"/>
    <col min="10514" max="10522" width="0" style="1" hidden="1" customWidth="1"/>
    <col min="10523" max="10523" width="9.140625" style="1"/>
    <col min="10524" max="10531" width="0" style="1" hidden="1" customWidth="1"/>
    <col min="10532" max="10730" width="9.140625" style="1"/>
    <col min="10731" max="10731" width="41.7109375" style="1" bestFit="1" customWidth="1"/>
    <col min="10732" max="10733" width="0" style="1" hidden="1" customWidth="1"/>
    <col min="10734" max="10734" width="10.85546875" style="1" bestFit="1" customWidth="1"/>
    <col min="10735" max="10742" width="0" style="1" hidden="1" customWidth="1"/>
    <col min="10743" max="10743" width="10.7109375" style="1" customWidth="1"/>
    <col min="10744" max="10744" width="0" style="1" hidden="1" customWidth="1"/>
    <col min="10745" max="10745" width="9.140625" style="1"/>
    <col min="10746" max="10751" width="0" style="1" hidden="1" customWidth="1"/>
    <col min="10752" max="10752" width="8.42578125" style="1" bestFit="1" customWidth="1"/>
    <col min="10753" max="10754" width="0" style="1" hidden="1" customWidth="1"/>
    <col min="10755" max="10755" width="8.5703125" style="1" customWidth="1"/>
    <col min="10756" max="10756" width="0" style="1" hidden="1" customWidth="1"/>
    <col min="10757" max="10757" width="8.140625" style="1" customWidth="1"/>
    <col min="10758" max="10760" width="0" style="1" hidden="1" customWidth="1"/>
    <col min="10761" max="10761" width="9.140625" style="1"/>
    <col min="10762" max="10762" width="11.140625" style="1" customWidth="1"/>
    <col min="10763" max="10768" width="0" style="1" hidden="1" customWidth="1"/>
    <col min="10769" max="10769" width="9.140625" style="1"/>
    <col min="10770" max="10778" width="0" style="1" hidden="1" customWidth="1"/>
    <col min="10779" max="10779" width="9.140625" style="1"/>
    <col min="10780" max="10787" width="0" style="1" hidden="1" customWidth="1"/>
    <col min="10788" max="10986" width="9.140625" style="1"/>
    <col min="10987" max="10987" width="41.7109375" style="1" bestFit="1" customWidth="1"/>
    <col min="10988" max="10989" width="0" style="1" hidden="1" customWidth="1"/>
    <col min="10990" max="10990" width="10.85546875" style="1" bestFit="1" customWidth="1"/>
    <col min="10991" max="10998" width="0" style="1" hidden="1" customWidth="1"/>
    <col min="10999" max="10999" width="10.7109375" style="1" customWidth="1"/>
    <col min="11000" max="11000" width="0" style="1" hidden="1" customWidth="1"/>
    <col min="11001" max="11001" width="9.140625" style="1"/>
    <col min="11002" max="11007" width="0" style="1" hidden="1" customWidth="1"/>
    <col min="11008" max="11008" width="8.42578125" style="1" bestFit="1" customWidth="1"/>
    <col min="11009" max="11010" width="0" style="1" hidden="1" customWidth="1"/>
    <col min="11011" max="11011" width="8.5703125" style="1" customWidth="1"/>
    <col min="11012" max="11012" width="0" style="1" hidden="1" customWidth="1"/>
    <col min="11013" max="11013" width="8.140625" style="1" customWidth="1"/>
    <col min="11014" max="11016" width="0" style="1" hidden="1" customWidth="1"/>
    <col min="11017" max="11017" width="9.140625" style="1"/>
    <col min="11018" max="11018" width="11.140625" style="1" customWidth="1"/>
    <col min="11019" max="11024" width="0" style="1" hidden="1" customWidth="1"/>
    <col min="11025" max="11025" width="9.140625" style="1"/>
    <col min="11026" max="11034" width="0" style="1" hidden="1" customWidth="1"/>
    <col min="11035" max="11035" width="9.140625" style="1"/>
    <col min="11036" max="11043" width="0" style="1" hidden="1" customWidth="1"/>
    <col min="11044" max="11242" width="9.140625" style="1"/>
    <col min="11243" max="11243" width="41.7109375" style="1" bestFit="1" customWidth="1"/>
    <col min="11244" max="11245" width="0" style="1" hidden="1" customWidth="1"/>
    <col min="11246" max="11246" width="10.85546875" style="1" bestFit="1" customWidth="1"/>
    <col min="11247" max="11254" width="0" style="1" hidden="1" customWidth="1"/>
    <col min="11255" max="11255" width="10.7109375" style="1" customWidth="1"/>
    <col min="11256" max="11256" width="0" style="1" hidden="1" customWidth="1"/>
    <col min="11257" max="11257" width="9.140625" style="1"/>
    <col min="11258" max="11263" width="0" style="1" hidden="1" customWidth="1"/>
    <col min="11264" max="11264" width="8.42578125" style="1" bestFit="1" customWidth="1"/>
    <col min="11265" max="11266" width="0" style="1" hidden="1" customWidth="1"/>
    <col min="11267" max="11267" width="8.5703125" style="1" customWidth="1"/>
    <col min="11268" max="11268" width="0" style="1" hidden="1" customWidth="1"/>
    <col min="11269" max="11269" width="8.140625" style="1" customWidth="1"/>
    <col min="11270" max="11272" width="0" style="1" hidden="1" customWidth="1"/>
    <col min="11273" max="11273" width="9.140625" style="1"/>
    <col min="11274" max="11274" width="11.140625" style="1" customWidth="1"/>
    <col min="11275" max="11280" width="0" style="1" hidden="1" customWidth="1"/>
    <col min="11281" max="11281" width="9.140625" style="1"/>
    <col min="11282" max="11290" width="0" style="1" hidden="1" customWidth="1"/>
    <col min="11291" max="11291" width="9.140625" style="1"/>
    <col min="11292" max="11299" width="0" style="1" hidden="1" customWidth="1"/>
    <col min="11300" max="11498" width="9.140625" style="1"/>
    <col min="11499" max="11499" width="41.7109375" style="1" bestFit="1" customWidth="1"/>
    <col min="11500" max="11501" width="0" style="1" hidden="1" customWidth="1"/>
    <col min="11502" max="11502" width="10.85546875" style="1" bestFit="1" customWidth="1"/>
    <col min="11503" max="11510" width="0" style="1" hidden="1" customWidth="1"/>
    <col min="11511" max="11511" width="10.7109375" style="1" customWidth="1"/>
    <col min="11512" max="11512" width="0" style="1" hidden="1" customWidth="1"/>
    <col min="11513" max="11513" width="9.140625" style="1"/>
    <col min="11514" max="11519" width="0" style="1" hidden="1" customWidth="1"/>
    <col min="11520" max="11520" width="8.42578125" style="1" bestFit="1" customWidth="1"/>
    <col min="11521" max="11522" width="0" style="1" hidden="1" customWidth="1"/>
    <col min="11523" max="11523" width="8.5703125" style="1" customWidth="1"/>
    <col min="11524" max="11524" width="0" style="1" hidden="1" customWidth="1"/>
    <col min="11525" max="11525" width="8.140625" style="1" customWidth="1"/>
    <col min="11526" max="11528" width="0" style="1" hidden="1" customWidth="1"/>
    <col min="11529" max="11529" width="9.140625" style="1"/>
    <col min="11530" max="11530" width="11.140625" style="1" customWidth="1"/>
    <col min="11531" max="11536" width="0" style="1" hidden="1" customWidth="1"/>
    <col min="11537" max="11537" width="9.140625" style="1"/>
    <col min="11538" max="11546" width="0" style="1" hidden="1" customWidth="1"/>
    <col min="11547" max="11547" width="9.140625" style="1"/>
    <col min="11548" max="11555" width="0" style="1" hidden="1" customWidth="1"/>
    <col min="11556" max="11754" width="9.140625" style="1"/>
    <col min="11755" max="11755" width="41.7109375" style="1" bestFit="1" customWidth="1"/>
    <col min="11756" max="11757" width="0" style="1" hidden="1" customWidth="1"/>
    <col min="11758" max="11758" width="10.85546875" style="1" bestFit="1" customWidth="1"/>
    <col min="11759" max="11766" width="0" style="1" hidden="1" customWidth="1"/>
    <col min="11767" max="11767" width="10.7109375" style="1" customWidth="1"/>
    <col min="11768" max="11768" width="0" style="1" hidden="1" customWidth="1"/>
    <col min="11769" max="11769" width="9.140625" style="1"/>
    <col min="11770" max="11775" width="0" style="1" hidden="1" customWidth="1"/>
    <col min="11776" max="11776" width="8.42578125" style="1" bestFit="1" customWidth="1"/>
    <col min="11777" max="11778" width="0" style="1" hidden="1" customWidth="1"/>
    <col min="11779" max="11779" width="8.5703125" style="1" customWidth="1"/>
    <col min="11780" max="11780" width="0" style="1" hidden="1" customWidth="1"/>
    <col min="11781" max="11781" width="8.140625" style="1" customWidth="1"/>
    <col min="11782" max="11784" width="0" style="1" hidden="1" customWidth="1"/>
    <col min="11785" max="11785" width="9.140625" style="1"/>
    <col min="11786" max="11786" width="11.140625" style="1" customWidth="1"/>
    <col min="11787" max="11792" width="0" style="1" hidden="1" customWidth="1"/>
    <col min="11793" max="11793" width="9.140625" style="1"/>
    <col min="11794" max="11802" width="0" style="1" hidden="1" customWidth="1"/>
    <col min="11803" max="11803" width="9.140625" style="1"/>
    <col min="11804" max="11811" width="0" style="1" hidden="1" customWidth="1"/>
    <col min="11812" max="12010" width="9.140625" style="1"/>
    <col min="12011" max="12011" width="41.7109375" style="1" bestFit="1" customWidth="1"/>
    <col min="12012" max="12013" width="0" style="1" hidden="1" customWidth="1"/>
    <col min="12014" max="12014" width="10.85546875" style="1" bestFit="1" customWidth="1"/>
    <col min="12015" max="12022" width="0" style="1" hidden="1" customWidth="1"/>
    <col min="12023" max="12023" width="10.7109375" style="1" customWidth="1"/>
    <col min="12024" max="12024" width="0" style="1" hidden="1" customWidth="1"/>
    <col min="12025" max="12025" width="9.140625" style="1"/>
    <col min="12026" max="12031" width="0" style="1" hidden="1" customWidth="1"/>
    <col min="12032" max="12032" width="8.42578125" style="1" bestFit="1" customWidth="1"/>
    <col min="12033" max="12034" width="0" style="1" hidden="1" customWidth="1"/>
    <col min="12035" max="12035" width="8.5703125" style="1" customWidth="1"/>
    <col min="12036" max="12036" width="0" style="1" hidden="1" customWidth="1"/>
    <col min="12037" max="12037" width="8.140625" style="1" customWidth="1"/>
    <col min="12038" max="12040" width="0" style="1" hidden="1" customWidth="1"/>
    <col min="12041" max="12041" width="9.140625" style="1"/>
    <col min="12042" max="12042" width="11.140625" style="1" customWidth="1"/>
    <col min="12043" max="12048" width="0" style="1" hidden="1" customWidth="1"/>
    <col min="12049" max="12049" width="9.140625" style="1"/>
    <col min="12050" max="12058" width="0" style="1" hidden="1" customWidth="1"/>
    <col min="12059" max="12059" width="9.140625" style="1"/>
    <col min="12060" max="12067" width="0" style="1" hidden="1" customWidth="1"/>
    <col min="12068" max="12266" width="9.140625" style="1"/>
    <col min="12267" max="12267" width="41.7109375" style="1" bestFit="1" customWidth="1"/>
    <col min="12268" max="12269" width="0" style="1" hidden="1" customWidth="1"/>
    <col min="12270" max="12270" width="10.85546875" style="1" bestFit="1" customWidth="1"/>
    <col min="12271" max="12278" width="0" style="1" hidden="1" customWidth="1"/>
    <col min="12279" max="12279" width="10.7109375" style="1" customWidth="1"/>
    <col min="12280" max="12280" width="0" style="1" hidden="1" customWidth="1"/>
    <col min="12281" max="12281" width="9.140625" style="1"/>
    <col min="12282" max="12287" width="0" style="1" hidden="1" customWidth="1"/>
    <col min="12288" max="12288" width="8.42578125" style="1" bestFit="1" customWidth="1"/>
    <col min="12289" max="12290" width="0" style="1" hidden="1" customWidth="1"/>
    <col min="12291" max="12291" width="8.5703125" style="1" customWidth="1"/>
    <col min="12292" max="12292" width="0" style="1" hidden="1" customWidth="1"/>
    <col min="12293" max="12293" width="8.140625" style="1" customWidth="1"/>
    <col min="12294" max="12296" width="0" style="1" hidden="1" customWidth="1"/>
    <col min="12297" max="12297" width="9.140625" style="1"/>
    <col min="12298" max="12298" width="11.140625" style="1" customWidth="1"/>
    <col min="12299" max="12304" width="0" style="1" hidden="1" customWidth="1"/>
    <col min="12305" max="12305" width="9.140625" style="1"/>
    <col min="12306" max="12314" width="0" style="1" hidden="1" customWidth="1"/>
    <col min="12315" max="12315" width="9.140625" style="1"/>
    <col min="12316" max="12323" width="0" style="1" hidden="1" customWidth="1"/>
    <col min="12324" max="12522" width="9.140625" style="1"/>
    <col min="12523" max="12523" width="41.7109375" style="1" bestFit="1" customWidth="1"/>
    <col min="12524" max="12525" width="0" style="1" hidden="1" customWidth="1"/>
    <col min="12526" max="12526" width="10.85546875" style="1" bestFit="1" customWidth="1"/>
    <col min="12527" max="12534" width="0" style="1" hidden="1" customWidth="1"/>
    <col min="12535" max="12535" width="10.7109375" style="1" customWidth="1"/>
    <col min="12536" max="12536" width="0" style="1" hidden="1" customWidth="1"/>
    <col min="12537" max="12537" width="9.140625" style="1"/>
    <col min="12538" max="12543" width="0" style="1" hidden="1" customWidth="1"/>
    <col min="12544" max="12544" width="8.42578125" style="1" bestFit="1" customWidth="1"/>
    <col min="12545" max="12546" width="0" style="1" hidden="1" customWidth="1"/>
    <col min="12547" max="12547" width="8.5703125" style="1" customWidth="1"/>
    <col min="12548" max="12548" width="0" style="1" hidden="1" customWidth="1"/>
    <col min="12549" max="12549" width="8.140625" style="1" customWidth="1"/>
    <col min="12550" max="12552" width="0" style="1" hidden="1" customWidth="1"/>
    <col min="12553" max="12553" width="9.140625" style="1"/>
    <col min="12554" max="12554" width="11.140625" style="1" customWidth="1"/>
    <col min="12555" max="12560" width="0" style="1" hidden="1" customWidth="1"/>
    <col min="12561" max="12561" width="9.140625" style="1"/>
    <col min="12562" max="12570" width="0" style="1" hidden="1" customWidth="1"/>
    <col min="12571" max="12571" width="9.140625" style="1"/>
    <col min="12572" max="12579" width="0" style="1" hidden="1" customWidth="1"/>
    <col min="12580" max="12778" width="9.140625" style="1"/>
    <col min="12779" max="12779" width="41.7109375" style="1" bestFit="1" customWidth="1"/>
    <col min="12780" max="12781" width="0" style="1" hidden="1" customWidth="1"/>
    <col min="12782" max="12782" width="10.85546875" style="1" bestFit="1" customWidth="1"/>
    <col min="12783" max="12790" width="0" style="1" hidden="1" customWidth="1"/>
    <col min="12791" max="12791" width="10.7109375" style="1" customWidth="1"/>
    <col min="12792" max="12792" width="0" style="1" hidden="1" customWidth="1"/>
    <col min="12793" max="12793" width="9.140625" style="1"/>
    <col min="12794" max="12799" width="0" style="1" hidden="1" customWidth="1"/>
    <col min="12800" max="12800" width="8.42578125" style="1" bestFit="1" customWidth="1"/>
    <col min="12801" max="12802" width="0" style="1" hidden="1" customWidth="1"/>
    <col min="12803" max="12803" width="8.5703125" style="1" customWidth="1"/>
    <col min="12804" max="12804" width="0" style="1" hidden="1" customWidth="1"/>
    <col min="12805" max="12805" width="8.140625" style="1" customWidth="1"/>
    <col min="12806" max="12808" width="0" style="1" hidden="1" customWidth="1"/>
    <col min="12809" max="12809" width="9.140625" style="1"/>
    <col min="12810" max="12810" width="11.140625" style="1" customWidth="1"/>
    <col min="12811" max="12816" width="0" style="1" hidden="1" customWidth="1"/>
    <col min="12817" max="12817" width="9.140625" style="1"/>
    <col min="12818" max="12826" width="0" style="1" hidden="1" customWidth="1"/>
    <col min="12827" max="12827" width="9.140625" style="1"/>
    <col min="12828" max="12835" width="0" style="1" hidden="1" customWidth="1"/>
    <col min="12836" max="13034" width="9.140625" style="1"/>
    <col min="13035" max="13035" width="41.7109375" style="1" bestFit="1" customWidth="1"/>
    <col min="13036" max="13037" width="0" style="1" hidden="1" customWidth="1"/>
    <col min="13038" max="13038" width="10.85546875" style="1" bestFit="1" customWidth="1"/>
    <col min="13039" max="13046" width="0" style="1" hidden="1" customWidth="1"/>
    <col min="13047" max="13047" width="10.7109375" style="1" customWidth="1"/>
    <col min="13048" max="13048" width="0" style="1" hidden="1" customWidth="1"/>
    <col min="13049" max="13049" width="9.140625" style="1"/>
    <col min="13050" max="13055" width="0" style="1" hidden="1" customWidth="1"/>
    <col min="13056" max="13056" width="8.42578125" style="1" bestFit="1" customWidth="1"/>
    <col min="13057" max="13058" width="0" style="1" hidden="1" customWidth="1"/>
    <col min="13059" max="13059" width="8.5703125" style="1" customWidth="1"/>
    <col min="13060" max="13060" width="0" style="1" hidden="1" customWidth="1"/>
    <col min="13061" max="13061" width="8.140625" style="1" customWidth="1"/>
    <col min="13062" max="13064" width="0" style="1" hidden="1" customWidth="1"/>
    <col min="13065" max="13065" width="9.140625" style="1"/>
    <col min="13066" max="13066" width="11.140625" style="1" customWidth="1"/>
    <col min="13067" max="13072" width="0" style="1" hidden="1" customWidth="1"/>
    <col min="13073" max="13073" width="9.140625" style="1"/>
    <col min="13074" max="13082" width="0" style="1" hidden="1" customWidth="1"/>
    <col min="13083" max="13083" width="9.140625" style="1"/>
    <col min="13084" max="13091" width="0" style="1" hidden="1" customWidth="1"/>
    <col min="13092" max="13290" width="9.140625" style="1"/>
    <col min="13291" max="13291" width="41.7109375" style="1" bestFit="1" customWidth="1"/>
    <col min="13292" max="13293" width="0" style="1" hidden="1" customWidth="1"/>
    <col min="13294" max="13294" width="10.85546875" style="1" bestFit="1" customWidth="1"/>
    <col min="13295" max="13302" width="0" style="1" hidden="1" customWidth="1"/>
    <col min="13303" max="13303" width="10.7109375" style="1" customWidth="1"/>
    <col min="13304" max="13304" width="0" style="1" hidden="1" customWidth="1"/>
    <col min="13305" max="13305" width="9.140625" style="1"/>
    <col min="13306" max="13311" width="0" style="1" hidden="1" customWidth="1"/>
    <col min="13312" max="13312" width="8.42578125" style="1" bestFit="1" customWidth="1"/>
    <col min="13313" max="13314" width="0" style="1" hidden="1" customWidth="1"/>
    <col min="13315" max="13315" width="8.5703125" style="1" customWidth="1"/>
    <col min="13316" max="13316" width="0" style="1" hidden="1" customWidth="1"/>
    <col min="13317" max="13317" width="8.140625" style="1" customWidth="1"/>
    <col min="13318" max="13320" width="0" style="1" hidden="1" customWidth="1"/>
    <col min="13321" max="13321" width="9.140625" style="1"/>
    <col min="13322" max="13322" width="11.140625" style="1" customWidth="1"/>
    <col min="13323" max="13328" width="0" style="1" hidden="1" customWidth="1"/>
    <col min="13329" max="13329" width="9.140625" style="1"/>
    <col min="13330" max="13338" width="0" style="1" hidden="1" customWidth="1"/>
    <col min="13339" max="13339" width="9.140625" style="1"/>
    <col min="13340" max="13347" width="0" style="1" hidden="1" customWidth="1"/>
    <col min="13348" max="13546" width="9.140625" style="1"/>
    <col min="13547" max="13547" width="41.7109375" style="1" bestFit="1" customWidth="1"/>
    <col min="13548" max="13549" width="0" style="1" hidden="1" customWidth="1"/>
    <col min="13550" max="13550" width="10.85546875" style="1" bestFit="1" customWidth="1"/>
    <col min="13551" max="13558" width="0" style="1" hidden="1" customWidth="1"/>
    <col min="13559" max="13559" width="10.7109375" style="1" customWidth="1"/>
    <col min="13560" max="13560" width="0" style="1" hidden="1" customWidth="1"/>
    <col min="13561" max="13561" width="9.140625" style="1"/>
    <col min="13562" max="13567" width="0" style="1" hidden="1" customWidth="1"/>
    <col min="13568" max="13568" width="8.42578125" style="1" bestFit="1" customWidth="1"/>
    <col min="13569" max="13570" width="0" style="1" hidden="1" customWidth="1"/>
    <col min="13571" max="13571" width="8.5703125" style="1" customWidth="1"/>
    <col min="13572" max="13572" width="0" style="1" hidden="1" customWidth="1"/>
    <col min="13573" max="13573" width="8.140625" style="1" customWidth="1"/>
    <col min="13574" max="13576" width="0" style="1" hidden="1" customWidth="1"/>
    <col min="13577" max="13577" width="9.140625" style="1"/>
    <col min="13578" max="13578" width="11.140625" style="1" customWidth="1"/>
    <col min="13579" max="13584" width="0" style="1" hidden="1" customWidth="1"/>
    <col min="13585" max="13585" width="9.140625" style="1"/>
    <col min="13586" max="13594" width="0" style="1" hidden="1" customWidth="1"/>
    <col min="13595" max="13595" width="9.140625" style="1"/>
    <col min="13596" max="13603" width="0" style="1" hidden="1" customWidth="1"/>
    <col min="13604" max="13802" width="9.140625" style="1"/>
    <col min="13803" max="13803" width="41.7109375" style="1" bestFit="1" customWidth="1"/>
    <col min="13804" max="13805" width="0" style="1" hidden="1" customWidth="1"/>
    <col min="13806" max="13806" width="10.85546875" style="1" bestFit="1" customWidth="1"/>
    <col min="13807" max="13814" width="0" style="1" hidden="1" customWidth="1"/>
    <col min="13815" max="13815" width="10.7109375" style="1" customWidth="1"/>
    <col min="13816" max="13816" width="0" style="1" hidden="1" customWidth="1"/>
    <col min="13817" max="13817" width="9.140625" style="1"/>
    <col min="13818" max="13823" width="0" style="1" hidden="1" customWidth="1"/>
    <col min="13824" max="13824" width="8.42578125" style="1" bestFit="1" customWidth="1"/>
    <col min="13825" max="13826" width="0" style="1" hidden="1" customWidth="1"/>
    <col min="13827" max="13827" width="8.5703125" style="1" customWidth="1"/>
    <col min="13828" max="13828" width="0" style="1" hidden="1" customWidth="1"/>
    <col min="13829" max="13829" width="8.140625" style="1" customWidth="1"/>
    <col min="13830" max="13832" width="0" style="1" hidden="1" customWidth="1"/>
    <col min="13833" max="13833" width="9.140625" style="1"/>
    <col min="13834" max="13834" width="11.140625" style="1" customWidth="1"/>
    <col min="13835" max="13840" width="0" style="1" hidden="1" customWidth="1"/>
    <col min="13841" max="13841" width="9.140625" style="1"/>
    <col min="13842" max="13850" width="0" style="1" hidden="1" customWidth="1"/>
    <col min="13851" max="13851" width="9.140625" style="1"/>
    <col min="13852" max="13859" width="0" style="1" hidden="1" customWidth="1"/>
    <col min="13860" max="14058" width="9.140625" style="1"/>
    <col min="14059" max="14059" width="41.7109375" style="1" bestFit="1" customWidth="1"/>
    <col min="14060" max="14061" width="0" style="1" hidden="1" customWidth="1"/>
    <col min="14062" max="14062" width="10.85546875" style="1" bestFit="1" customWidth="1"/>
    <col min="14063" max="14070" width="0" style="1" hidden="1" customWidth="1"/>
    <col min="14071" max="14071" width="10.7109375" style="1" customWidth="1"/>
    <col min="14072" max="14072" width="0" style="1" hidden="1" customWidth="1"/>
    <col min="14073" max="14073" width="9.140625" style="1"/>
    <col min="14074" max="14079" width="0" style="1" hidden="1" customWidth="1"/>
    <col min="14080" max="14080" width="8.42578125" style="1" bestFit="1" customWidth="1"/>
    <col min="14081" max="14082" width="0" style="1" hidden="1" customWidth="1"/>
    <col min="14083" max="14083" width="8.5703125" style="1" customWidth="1"/>
    <col min="14084" max="14084" width="0" style="1" hidden="1" customWidth="1"/>
    <col min="14085" max="14085" width="8.140625" style="1" customWidth="1"/>
    <col min="14086" max="14088" width="0" style="1" hidden="1" customWidth="1"/>
    <col min="14089" max="14089" width="9.140625" style="1"/>
    <col min="14090" max="14090" width="11.140625" style="1" customWidth="1"/>
    <col min="14091" max="14096" width="0" style="1" hidden="1" customWidth="1"/>
    <col min="14097" max="14097" width="9.140625" style="1"/>
    <col min="14098" max="14106" width="0" style="1" hidden="1" customWidth="1"/>
    <col min="14107" max="14107" width="9.140625" style="1"/>
    <col min="14108" max="14115" width="0" style="1" hidden="1" customWidth="1"/>
    <col min="14116" max="14314" width="9.140625" style="1"/>
    <col min="14315" max="14315" width="41.7109375" style="1" bestFit="1" customWidth="1"/>
    <col min="14316" max="14317" width="0" style="1" hidden="1" customWidth="1"/>
    <col min="14318" max="14318" width="10.85546875" style="1" bestFit="1" customWidth="1"/>
    <col min="14319" max="14326" width="0" style="1" hidden="1" customWidth="1"/>
    <col min="14327" max="14327" width="10.7109375" style="1" customWidth="1"/>
    <col min="14328" max="14328" width="0" style="1" hidden="1" customWidth="1"/>
    <col min="14329" max="14329" width="9.140625" style="1"/>
    <col min="14330" max="14335" width="0" style="1" hidden="1" customWidth="1"/>
    <col min="14336" max="14336" width="8.42578125" style="1" bestFit="1" customWidth="1"/>
    <col min="14337" max="14338" width="0" style="1" hidden="1" customWidth="1"/>
    <col min="14339" max="14339" width="8.5703125" style="1" customWidth="1"/>
    <col min="14340" max="14340" width="0" style="1" hidden="1" customWidth="1"/>
    <col min="14341" max="14341" width="8.140625" style="1" customWidth="1"/>
    <col min="14342" max="14344" width="0" style="1" hidden="1" customWidth="1"/>
    <col min="14345" max="14345" width="9.140625" style="1"/>
    <col min="14346" max="14346" width="11.140625" style="1" customWidth="1"/>
    <col min="14347" max="14352" width="0" style="1" hidden="1" customWidth="1"/>
    <col min="14353" max="14353" width="9.140625" style="1"/>
    <col min="14354" max="14362" width="0" style="1" hidden="1" customWidth="1"/>
    <col min="14363" max="14363" width="9.140625" style="1"/>
    <col min="14364" max="14371" width="0" style="1" hidden="1" customWidth="1"/>
    <col min="14372" max="14570" width="9.140625" style="1"/>
    <col min="14571" max="14571" width="41.7109375" style="1" bestFit="1" customWidth="1"/>
    <col min="14572" max="14573" width="0" style="1" hidden="1" customWidth="1"/>
    <col min="14574" max="14574" width="10.85546875" style="1" bestFit="1" customWidth="1"/>
    <col min="14575" max="14582" width="0" style="1" hidden="1" customWidth="1"/>
    <col min="14583" max="14583" width="10.7109375" style="1" customWidth="1"/>
    <col min="14584" max="14584" width="0" style="1" hidden="1" customWidth="1"/>
    <col min="14585" max="14585" width="9.140625" style="1"/>
    <col min="14586" max="14591" width="0" style="1" hidden="1" customWidth="1"/>
    <col min="14592" max="14592" width="8.42578125" style="1" bestFit="1" customWidth="1"/>
    <col min="14593" max="14594" width="0" style="1" hidden="1" customWidth="1"/>
    <col min="14595" max="14595" width="8.5703125" style="1" customWidth="1"/>
    <col min="14596" max="14596" width="0" style="1" hidden="1" customWidth="1"/>
    <col min="14597" max="14597" width="8.140625" style="1" customWidth="1"/>
    <col min="14598" max="14600" width="0" style="1" hidden="1" customWidth="1"/>
    <col min="14601" max="14601" width="9.140625" style="1"/>
    <col min="14602" max="14602" width="11.140625" style="1" customWidth="1"/>
    <col min="14603" max="14608" width="0" style="1" hidden="1" customWidth="1"/>
    <col min="14609" max="14609" width="9.140625" style="1"/>
    <col min="14610" max="14618" width="0" style="1" hidden="1" customWidth="1"/>
    <col min="14619" max="14619" width="9.140625" style="1"/>
    <col min="14620" max="14627" width="0" style="1" hidden="1" customWidth="1"/>
    <col min="14628" max="14826" width="9.140625" style="1"/>
    <col min="14827" max="14827" width="41.7109375" style="1" bestFit="1" customWidth="1"/>
    <col min="14828" max="14829" width="0" style="1" hidden="1" customWidth="1"/>
    <col min="14830" max="14830" width="10.85546875" style="1" bestFit="1" customWidth="1"/>
    <col min="14831" max="14838" width="0" style="1" hidden="1" customWidth="1"/>
    <col min="14839" max="14839" width="10.7109375" style="1" customWidth="1"/>
    <col min="14840" max="14840" width="0" style="1" hidden="1" customWidth="1"/>
    <col min="14841" max="14841" width="9.140625" style="1"/>
    <col min="14842" max="14847" width="0" style="1" hidden="1" customWidth="1"/>
    <col min="14848" max="14848" width="8.42578125" style="1" bestFit="1" customWidth="1"/>
    <col min="14849" max="14850" width="0" style="1" hidden="1" customWidth="1"/>
    <col min="14851" max="14851" width="8.5703125" style="1" customWidth="1"/>
    <col min="14852" max="14852" width="0" style="1" hidden="1" customWidth="1"/>
    <col min="14853" max="14853" width="8.140625" style="1" customWidth="1"/>
    <col min="14854" max="14856" width="0" style="1" hidden="1" customWidth="1"/>
    <col min="14857" max="14857" width="9.140625" style="1"/>
    <col min="14858" max="14858" width="11.140625" style="1" customWidth="1"/>
    <col min="14859" max="14864" width="0" style="1" hidden="1" customWidth="1"/>
    <col min="14865" max="14865" width="9.140625" style="1"/>
    <col min="14866" max="14874" width="0" style="1" hidden="1" customWidth="1"/>
    <col min="14875" max="14875" width="9.140625" style="1"/>
    <col min="14876" max="14883" width="0" style="1" hidden="1" customWidth="1"/>
    <col min="14884" max="15082" width="9.140625" style="1"/>
    <col min="15083" max="15083" width="41.7109375" style="1" bestFit="1" customWidth="1"/>
    <col min="15084" max="15085" width="0" style="1" hidden="1" customWidth="1"/>
    <col min="15086" max="15086" width="10.85546875" style="1" bestFit="1" customWidth="1"/>
    <col min="15087" max="15094" width="0" style="1" hidden="1" customWidth="1"/>
    <col min="15095" max="15095" width="10.7109375" style="1" customWidth="1"/>
    <col min="15096" max="15096" width="0" style="1" hidden="1" customWidth="1"/>
    <col min="15097" max="15097" width="9.140625" style="1"/>
    <col min="15098" max="15103" width="0" style="1" hidden="1" customWidth="1"/>
    <col min="15104" max="15104" width="8.42578125" style="1" bestFit="1" customWidth="1"/>
    <col min="15105" max="15106" width="0" style="1" hidden="1" customWidth="1"/>
    <col min="15107" max="15107" width="8.5703125" style="1" customWidth="1"/>
    <col min="15108" max="15108" width="0" style="1" hidden="1" customWidth="1"/>
    <col min="15109" max="15109" width="8.140625" style="1" customWidth="1"/>
    <col min="15110" max="15112" width="0" style="1" hidden="1" customWidth="1"/>
    <col min="15113" max="15113" width="9.140625" style="1"/>
    <col min="15114" max="15114" width="11.140625" style="1" customWidth="1"/>
    <col min="15115" max="15120" width="0" style="1" hidden="1" customWidth="1"/>
    <col min="15121" max="15121" width="9.140625" style="1"/>
    <col min="15122" max="15130" width="0" style="1" hidden="1" customWidth="1"/>
    <col min="15131" max="15131" width="9.140625" style="1"/>
    <col min="15132" max="15139" width="0" style="1" hidden="1" customWidth="1"/>
    <col min="15140" max="15338" width="9.140625" style="1"/>
    <col min="15339" max="15339" width="41.7109375" style="1" bestFit="1" customWidth="1"/>
    <col min="15340" max="15341" width="0" style="1" hidden="1" customWidth="1"/>
    <col min="15342" max="15342" width="10.85546875" style="1" bestFit="1" customWidth="1"/>
    <col min="15343" max="15350" width="0" style="1" hidden="1" customWidth="1"/>
    <col min="15351" max="15351" width="10.7109375" style="1" customWidth="1"/>
    <col min="15352" max="15352" width="0" style="1" hidden="1" customWidth="1"/>
    <col min="15353" max="15353" width="9.140625" style="1"/>
    <col min="15354" max="15359" width="0" style="1" hidden="1" customWidth="1"/>
    <col min="15360" max="15360" width="8.42578125" style="1" bestFit="1" customWidth="1"/>
    <col min="15361" max="15362" width="0" style="1" hidden="1" customWidth="1"/>
    <col min="15363" max="15363" width="8.5703125" style="1" customWidth="1"/>
    <col min="15364" max="15364" width="0" style="1" hidden="1" customWidth="1"/>
    <col min="15365" max="15365" width="8.140625" style="1" customWidth="1"/>
    <col min="15366" max="15368" width="0" style="1" hidden="1" customWidth="1"/>
    <col min="15369" max="15369" width="9.140625" style="1"/>
    <col min="15370" max="15370" width="11.140625" style="1" customWidth="1"/>
    <col min="15371" max="15376" width="0" style="1" hidden="1" customWidth="1"/>
    <col min="15377" max="15377" width="9.140625" style="1"/>
    <col min="15378" max="15386" width="0" style="1" hidden="1" customWidth="1"/>
    <col min="15387" max="15387" width="9.140625" style="1"/>
    <col min="15388" max="15395" width="0" style="1" hidden="1" customWidth="1"/>
    <col min="15396" max="15594" width="9.140625" style="1"/>
    <col min="15595" max="15595" width="41.7109375" style="1" bestFit="1" customWidth="1"/>
    <col min="15596" max="15597" width="0" style="1" hidden="1" customWidth="1"/>
    <col min="15598" max="15598" width="10.85546875" style="1" bestFit="1" customWidth="1"/>
    <col min="15599" max="15606" width="0" style="1" hidden="1" customWidth="1"/>
    <col min="15607" max="15607" width="10.7109375" style="1" customWidth="1"/>
    <col min="15608" max="15608" width="0" style="1" hidden="1" customWidth="1"/>
    <col min="15609" max="15609" width="9.140625" style="1"/>
    <col min="15610" max="15615" width="0" style="1" hidden="1" customWidth="1"/>
    <col min="15616" max="15616" width="8.42578125" style="1" bestFit="1" customWidth="1"/>
    <col min="15617" max="15618" width="0" style="1" hidden="1" customWidth="1"/>
    <col min="15619" max="15619" width="8.5703125" style="1" customWidth="1"/>
    <col min="15620" max="15620" width="0" style="1" hidden="1" customWidth="1"/>
    <col min="15621" max="15621" width="8.140625" style="1" customWidth="1"/>
    <col min="15622" max="15624" width="0" style="1" hidden="1" customWidth="1"/>
    <col min="15625" max="15625" width="9.140625" style="1"/>
    <col min="15626" max="15626" width="11.140625" style="1" customWidth="1"/>
    <col min="15627" max="15632" width="0" style="1" hidden="1" customWidth="1"/>
    <col min="15633" max="15633" width="9.140625" style="1"/>
    <col min="15634" max="15642" width="0" style="1" hidden="1" customWidth="1"/>
    <col min="15643" max="15643" width="9.140625" style="1"/>
    <col min="15644" max="15651" width="0" style="1" hidden="1" customWidth="1"/>
    <col min="15652" max="15850" width="9.140625" style="1"/>
    <col min="15851" max="15851" width="41.7109375" style="1" bestFit="1" customWidth="1"/>
    <col min="15852" max="15853" width="0" style="1" hidden="1" customWidth="1"/>
    <col min="15854" max="15854" width="10.85546875" style="1" bestFit="1" customWidth="1"/>
    <col min="15855" max="15862" width="0" style="1" hidden="1" customWidth="1"/>
    <col min="15863" max="15863" width="10.7109375" style="1" customWidth="1"/>
    <col min="15864" max="15864" width="0" style="1" hidden="1" customWidth="1"/>
    <col min="15865" max="15865" width="9.140625" style="1"/>
    <col min="15866" max="15871" width="0" style="1" hidden="1" customWidth="1"/>
    <col min="15872" max="15872" width="8.42578125" style="1" bestFit="1" customWidth="1"/>
    <col min="15873" max="15874" width="0" style="1" hidden="1" customWidth="1"/>
    <col min="15875" max="15875" width="8.5703125" style="1" customWidth="1"/>
    <col min="15876" max="15876" width="0" style="1" hidden="1" customWidth="1"/>
    <col min="15877" max="15877" width="8.140625" style="1" customWidth="1"/>
    <col min="15878" max="15880" width="0" style="1" hidden="1" customWidth="1"/>
    <col min="15881" max="15881" width="9.140625" style="1"/>
    <col min="15882" max="15882" width="11.140625" style="1" customWidth="1"/>
    <col min="15883" max="15888" width="0" style="1" hidden="1" customWidth="1"/>
    <col min="15889" max="15889" width="9.140625" style="1"/>
    <col min="15890" max="15898" width="0" style="1" hidden="1" customWidth="1"/>
    <col min="15899" max="15899" width="9.140625" style="1"/>
    <col min="15900" max="15907" width="0" style="1" hidden="1" customWidth="1"/>
    <col min="15908" max="16106" width="9.140625" style="1"/>
    <col min="16107" max="16107" width="41.7109375" style="1" bestFit="1" customWidth="1"/>
    <col min="16108" max="16109" width="0" style="1" hidden="1" customWidth="1"/>
    <col min="16110" max="16110" width="10.85546875" style="1" bestFit="1" customWidth="1"/>
    <col min="16111" max="16118" width="0" style="1" hidden="1" customWidth="1"/>
    <col min="16119" max="16119" width="10.7109375" style="1" customWidth="1"/>
    <col min="16120" max="16120" width="0" style="1" hidden="1" customWidth="1"/>
    <col min="16121" max="16121" width="9.140625" style="1"/>
    <col min="16122" max="16127" width="0" style="1" hidden="1" customWidth="1"/>
    <col min="16128" max="16128" width="8.42578125" style="1" bestFit="1" customWidth="1"/>
    <col min="16129" max="16130" width="0" style="1" hidden="1" customWidth="1"/>
    <col min="16131" max="16131" width="8.5703125" style="1" customWidth="1"/>
    <col min="16132" max="16132" width="0" style="1" hidden="1" customWidth="1"/>
    <col min="16133" max="16133" width="8.140625" style="1" customWidth="1"/>
    <col min="16134" max="16136" width="0" style="1" hidden="1" customWidth="1"/>
    <col min="16137" max="16137" width="9.140625" style="1"/>
    <col min="16138" max="16138" width="11.140625" style="1" customWidth="1"/>
    <col min="16139" max="16144" width="0" style="1" hidden="1" customWidth="1"/>
    <col min="16145" max="16145" width="9.140625" style="1"/>
    <col min="16146" max="16154" width="0" style="1" hidden="1" customWidth="1"/>
    <col min="16155" max="16155" width="9.140625" style="1"/>
    <col min="16156" max="16163" width="0" style="1" hidden="1" customWidth="1"/>
    <col min="16164" max="16384" width="9.140625" style="1"/>
  </cols>
  <sheetData>
    <row r="1" spans="1:71">
      <c r="A1" s="9" t="s">
        <v>146</v>
      </c>
    </row>
    <row r="2" spans="1:71">
      <c r="A2" s="9" t="s">
        <v>147</v>
      </c>
    </row>
    <row r="3" spans="1:71" ht="15.75" thickBot="1"/>
    <row r="4" spans="1:71" ht="34.5" customHeight="1" thickBot="1">
      <c r="A4" s="198" t="s">
        <v>273</v>
      </c>
      <c r="B4" s="199" t="s">
        <v>274</v>
      </c>
      <c r="C4" s="200" t="s">
        <v>75</v>
      </c>
      <c r="D4" s="192" t="s">
        <v>287</v>
      </c>
      <c r="E4" s="187" t="s">
        <v>65</v>
      </c>
      <c r="F4" s="188" t="s">
        <v>126</v>
      </c>
      <c r="G4" s="188" t="s">
        <v>82</v>
      </c>
      <c r="H4" s="188" t="s">
        <v>10</v>
      </c>
      <c r="I4" s="188" t="s">
        <v>30</v>
      </c>
      <c r="J4" s="188" t="s">
        <v>275</v>
      </c>
      <c r="K4" s="188" t="s">
        <v>4</v>
      </c>
      <c r="L4" s="189" t="s">
        <v>17</v>
      </c>
      <c r="M4" s="192" t="s">
        <v>261</v>
      </c>
      <c r="N4" s="193" t="s">
        <v>59</v>
      </c>
      <c r="O4" s="192" t="s">
        <v>122</v>
      </c>
      <c r="P4" s="187" t="s">
        <v>47</v>
      </c>
      <c r="Q4" s="188" t="s">
        <v>40</v>
      </c>
      <c r="R4" s="188" t="s">
        <v>37</v>
      </c>
      <c r="S4" s="188" t="s">
        <v>135</v>
      </c>
      <c r="T4" s="188" t="s">
        <v>86</v>
      </c>
      <c r="U4" s="189" t="s">
        <v>89</v>
      </c>
      <c r="V4" s="192" t="s">
        <v>101</v>
      </c>
      <c r="W4" s="187" t="s">
        <v>81</v>
      </c>
      <c r="X4" s="189" t="s">
        <v>74</v>
      </c>
      <c r="Y4" s="192" t="s">
        <v>102</v>
      </c>
      <c r="Z4" s="193" t="s">
        <v>70</v>
      </c>
      <c r="AA4" s="192" t="s">
        <v>256</v>
      </c>
      <c r="AB4" s="187" t="s">
        <v>83</v>
      </c>
      <c r="AC4" s="188" t="s">
        <v>33</v>
      </c>
      <c r="AD4" s="189" t="s">
        <v>55</v>
      </c>
      <c r="AE4" s="192" t="s">
        <v>255</v>
      </c>
      <c r="AF4" s="192" t="s">
        <v>257</v>
      </c>
      <c r="AG4" s="187" t="s">
        <v>57</v>
      </c>
      <c r="AH4" s="188" t="s">
        <v>46</v>
      </c>
      <c r="AI4" s="188" t="s">
        <v>276</v>
      </c>
      <c r="AJ4" s="188" t="s">
        <v>277</v>
      </c>
      <c r="AK4" s="188" t="s">
        <v>56</v>
      </c>
      <c r="AL4" s="189" t="s">
        <v>15</v>
      </c>
      <c r="AM4" s="192" t="s">
        <v>114</v>
      </c>
      <c r="AN4" s="187" t="s">
        <v>38</v>
      </c>
      <c r="AO4" s="188" t="s">
        <v>71</v>
      </c>
      <c r="AP4" s="188" t="s">
        <v>53</v>
      </c>
      <c r="AQ4" s="188" t="s">
        <v>110</v>
      </c>
      <c r="AR4" s="188" t="s">
        <v>278</v>
      </c>
      <c r="AS4" s="188" t="s">
        <v>31</v>
      </c>
      <c r="AT4" s="188" t="s">
        <v>279</v>
      </c>
      <c r="AU4" s="188" t="s">
        <v>280</v>
      </c>
      <c r="AV4" s="189" t="s">
        <v>281</v>
      </c>
      <c r="AW4" s="192" t="s">
        <v>282</v>
      </c>
      <c r="AX4" s="185" t="s">
        <v>2</v>
      </c>
      <c r="AY4" s="184" t="s">
        <v>283</v>
      </c>
      <c r="AZ4" s="184" t="s">
        <v>34</v>
      </c>
      <c r="BA4" s="184" t="s">
        <v>39</v>
      </c>
      <c r="BB4" s="184" t="s">
        <v>66</v>
      </c>
      <c r="BC4" s="184" t="s">
        <v>284</v>
      </c>
      <c r="BD4" s="184" t="s">
        <v>285</v>
      </c>
      <c r="BE4" s="186" t="s">
        <v>286</v>
      </c>
      <c r="BF4" s="103" t="s">
        <v>192</v>
      </c>
    </row>
    <row r="5" spans="1:71">
      <c r="A5" s="202" t="s">
        <v>8</v>
      </c>
      <c r="B5" s="127">
        <v>4</v>
      </c>
      <c r="C5" s="129">
        <v>2</v>
      </c>
      <c r="D5" s="191"/>
      <c r="E5" s="128">
        <v>11</v>
      </c>
      <c r="F5" s="128">
        <v>1</v>
      </c>
      <c r="G5" s="128">
        <v>11</v>
      </c>
      <c r="H5" s="128">
        <v>15</v>
      </c>
      <c r="I5" s="128">
        <v>6</v>
      </c>
      <c r="J5" s="128">
        <v>3</v>
      </c>
      <c r="K5" s="128">
        <v>4</v>
      </c>
      <c r="L5" s="128">
        <v>4</v>
      </c>
      <c r="M5" s="191">
        <v>11</v>
      </c>
      <c r="N5" s="128">
        <v>7</v>
      </c>
      <c r="O5" s="191">
        <v>13</v>
      </c>
      <c r="P5" s="128">
        <v>5</v>
      </c>
      <c r="Q5" s="128">
        <v>4</v>
      </c>
      <c r="R5" s="128">
        <v>18</v>
      </c>
      <c r="S5" s="128">
        <v>8</v>
      </c>
      <c r="T5" s="128">
        <v>11</v>
      </c>
      <c r="U5" s="128"/>
      <c r="V5" s="191">
        <v>22</v>
      </c>
      <c r="W5" s="128"/>
      <c r="X5" s="128">
        <v>16</v>
      </c>
      <c r="Y5" s="191">
        <v>22</v>
      </c>
      <c r="Z5" s="128">
        <v>10</v>
      </c>
      <c r="AA5" s="191">
        <v>10</v>
      </c>
      <c r="AB5" s="128">
        <v>4</v>
      </c>
      <c r="AC5" s="128">
        <v>6</v>
      </c>
      <c r="AD5" s="128">
        <v>8</v>
      </c>
      <c r="AE5" s="191">
        <v>15</v>
      </c>
      <c r="AF5" s="191">
        <v>20</v>
      </c>
      <c r="AG5" s="128">
        <v>1</v>
      </c>
      <c r="AH5" s="128">
        <v>12</v>
      </c>
      <c r="AI5" s="128"/>
      <c r="AJ5" s="128"/>
      <c r="AK5" s="128"/>
      <c r="AL5" s="128"/>
      <c r="AM5" s="191">
        <v>21</v>
      </c>
      <c r="AN5" s="128"/>
      <c r="AO5" s="128"/>
      <c r="AP5" s="128"/>
      <c r="AQ5" s="128"/>
      <c r="AR5" s="128"/>
      <c r="AS5" s="128"/>
      <c r="AT5" s="128"/>
      <c r="AU5" s="128"/>
      <c r="AV5" s="128"/>
      <c r="AW5" s="191"/>
      <c r="AX5" s="127"/>
      <c r="AY5" s="128"/>
      <c r="AZ5" s="128"/>
      <c r="BA5" s="128"/>
      <c r="BB5" s="128"/>
      <c r="BC5" s="128">
        <v>1</v>
      </c>
      <c r="BD5" s="128"/>
      <c r="BE5" s="129"/>
      <c r="BF5" s="125">
        <f>D5+M5+O5+V5+Y5+AA5+AE5+AF5+AM5+AW5</f>
        <v>134</v>
      </c>
      <c r="BH5" s="182"/>
      <c r="BI5" s="183"/>
      <c r="BJ5" s="183"/>
      <c r="BK5" s="183"/>
      <c r="BL5" s="183"/>
      <c r="BM5" s="183"/>
      <c r="BN5" s="183"/>
      <c r="BO5" s="183"/>
      <c r="BP5" s="183"/>
      <c r="BQ5" s="183"/>
      <c r="BR5" s="183"/>
      <c r="BS5" s="183"/>
    </row>
    <row r="6" spans="1:71">
      <c r="A6" s="203" t="s">
        <v>9</v>
      </c>
      <c r="B6" s="127"/>
      <c r="C6" s="129"/>
      <c r="D6" s="128"/>
      <c r="E6" s="128"/>
      <c r="F6" s="128"/>
      <c r="G6" s="128"/>
      <c r="H6" s="128"/>
      <c r="I6" s="128"/>
      <c r="J6" s="128"/>
      <c r="K6" s="128"/>
      <c r="L6" s="128"/>
      <c r="M6" s="128">
        <v>14</v>
      </c>
      <c r="N6" s="128"/>
      <c r="O6" s="128">
        <v>10</v>
      </c>
      <c r="P6" s="128"/>
      <c r="Q6" s="128"/>
      <c r="R6" s="128"/>
      <c r="S6" s="128"/>
      <c r="T6" s="128"/>
      <c r="U6" s="128"/>
      <c r="V6" s="128">
        <v>18</v>
      </c>
      <c r="W6" s="128"/>
      <c r="X6" s="128"/>
      <c r="Y6" s="128">
        <v>18</v>
      </c>
      <c r="Z6" s="128"/>
      <c r="AA6" s="128">
        <v>22</v>
      </c>
      <c r="AB6" s="128"/>
      <c r="AC6" s="128"/>
      <c r="AD6" s="128"/>
      <c r="AE6" s="128">
        <v>25</v>
      </c>
      <c r="AF6" s="128">
        <v>15</v>
      </c>
      <c r="AG6" s="128"/>
      <c r="AH6" s="128"/>
      <c r="AI6" s="128"/>
      <c r="AJ6" s="128"/>
      <c r="AK6" s="128"/>
      <c r="AL6" s="128"/>
      <c r="AM6" s="128">
        <v>4</v>
      </c>
      <c r="AN6" s="128"/>
      <c r="AO6" s="128"/>
      <c r="AP6" s="128"/>
      <c r="AQ6" s="128"/>
      <c r="AR6" s="128"/>
      <c r="AS6" s="128"/>
      <c r="AT6" s="128"/>
      <c r="AU6" s="128"/>
      <c r="AV6" s="128"/>
      <c r="AW6" s="128"/>
      <c r="AX6" s="127"/>
      <c r="AY6" s="128"/>
      <c r="AZ6" s="128"/>
      <c r="BA6" s="128"/>
      <c r="BB6" s="128"/>
      <c r="BC6" s="128"/>
      <c r="BD6" s="128"/>
      <c r="BE6" s="129"/>
      <c r="BF6" s="126">
        <f t="shared" ref="BF6:BF14" si="0">D6+M6+O6+V6+Y6+AA6+AE6+AF6+AM6+AW6</f>
        <v>126</v>
      </c>
      <c r="BH6" s="182"/>
      <c r="BI6" s="183"/>
      <c r="BJ6" s="183"/>
      <c r="BK6" s="183"/>
      <c r="BL6" s="183"/>
      <c r="BM6" s="183"/>
      <c r="BN6" s="183"/>
      <c r="BO6" s="183"/>
      <c r="BP6" s="183"/>
      <c r="BQ6" s="183"/>
      <c r="BR6" s="183"/>
      <c r="BS6" s="183"/>
    </row>
    <row r="7" spans="1:71">
      <c r="A7" s="203" t="s">
        <v>18</v>
      </c>
      <c r="B7" s="127"/>
      <c r="C7" s="129">
        <v>7</v>
      </c>
      <c r="D7" s="128">
        <v>74</v>
      </c>
      <c r="E7" s="128">
        <v>1</v>
      </c>
      <c r="F7" s="128">
        <v>4</v>
      </c>
      <c r="G7" s="128">
        <v>9</v>
      </c>
      <c r="H7" s="128">
        <v>4</v>
      </c>
      <c r="I7" s="128">
        <v>8</v>
      </c>
      <c r="J7" s="128">
        <v>3</v>
      </c>
      <c r="K7" s="128">
        <v>2</v>
      </c>
      <c r="L7" s="128">
        <v>1</v>
      </c>
      <c r="M7" s="128">
        <v>7</v>
      </c>
      <c r="N7" s="128">
        <v>1</v>
      </c>
      <c r="O7" s="128">
        <v>1</v>
      </c>
      <c r="P7" s="128">
        <v>1</v>
      </c>
      <c r="Q7" s="128">
        <v>5</v>
      </c>
      <c r="R7" s="128">
        <v>6</v>
      </c>
      <c r="S7" s="128">
        <v>3</v>
      </c>
      <c r="T7" s="128"/>
      <c r="U7" s="128"/>
      <c r="V7" s="128">
        <v>2</v>
      </c>
      <c r="W7" s="128"/>
      <c r="X7" s="128"/>
      <c r="Y7" s="128">
        <v>3</v>
      </c>
      <c r="Z7" s="128">
        <v>5</v>
      </c>
      <c r="AA7" s="128"/>
      <c r="AB7" s="128">
        <v>3</v>
      </c>
      <c r="AC7" s="128">
        <v>1</v>
      </c>
      <c r="AD7" s="128"/>
      <c r="AE7" s="128">
        <v>3</v>
      </c>
      <c r="AF7" s="128"/>
      <c r="AG7" s="128">
        <v>1</v>
      </c>
      <c r="AH7" s="128">
        <v>4</v>
      </c>
      <c r="AI7" s="128"/>
      <c r="AJ7" s="128"/>
      <c r="AK7" s="128"/>
      <c r="AL7" s="128"/>
      <c r="AM7" s="128">
        <v>1</v>
      </c>
      <c r="AN7" s="128"/>
      <c r="AO7" s="128"/>
      <c r="AP7" s="128"/>
      <c r="AQ7" s="128"/>
      <c r="AR7" s="128"/>
      <c r="AS7" s="128"/>
      <c r="AT7" s="128"/>
      <c r="AU7" s="128"/>
      <c r="AV7" s="128"/>
      <c r="AW7" s="128"/>
      <c r="AX7" s="127"/>
      <c r="AY7" s="128"/>
      <c r="AZ7" s="128"/>
      <c r="BA7" s="128"/>
      <c r="BB7" s="128"/>
      <c r="BC7" s="128"/>
      <c r="BD7" s="128"/>
      <c r="BE7" s="129"/>
      <c r="BF7" s="126">
        <f t="shared" si="0"/>
        <v>91</v>
      </c>
      <c r="BH7" s="182"/>
      <c r="BI7" s="183"/>
      <c r="BJ7" s="183"/>
      <c r="BK7" s="183"/>
      <c r="BL7" s="183"/>
      <c r="BM7" s="183"/>
      <c r="BN7" s="183"/>
      <c r="BO7" s="183"/>
      <c r="BP7" s="183"/>
      <c r="BQ7" s="183"/>
      <c r="BR7" s="183"/>
      <c r="BS7" s="183"/>
    </row>
    <row r="8" spans="1:71">
      <c r="A8" s="203" t="s">
        <v>16</v>
      </c>
      <c r="B8" s="127"/>
      <c r="C8" s="129">
        <v>10</v>
      </c>
      <c r="D8" s="128"/>
      <c r="E8" s="128">
        <v>6</v>
      </c>
      <c r="F8" s="128"/>
      <c r="G8" s="128">
        <v>3</v>
      </c>
      <c r="H8" s="128">
        <v>1</v>
      </c>
      <c r="I8" s="128">
        <v>1</v>
      </c>
      <c r="J8" s="128"/>
      <c r="K8" s="128">
        <v>22</v>
      </c>
      <c r="L8" s="128">
        <v>2</v>
      </c>
      <c r="M8" s="128">
        <v>3</v>
      </c>
      <c r="N8" s="128">
        <v>5</v>
      </c>
      <c r="O8" s="128">
        <v>2</v>
      </c>
      <c r="P8" s="128">
        <v>3</v>
      </c>
      <c r="Q8" s="128"/>
      <c r="R8" s="128">
        <v>7</v>
      </c>
      <c r="S8" s="128">
        <v>12</v>
      </c>
      <c r="T8" s="128">
        <v>8</v>
      </c>
      <c r="U8" s="128"/>
      <c r="V8" s="128">
        <v>5</v>
      </c>
      <c r="W8" s="128"/>
      <c r="X8" s="128">
        <v>2</v>
      </c>
      <c r="Y8" s="128">
        <v>11</v>
      </c>
      <c r="Z8" s="128">
        <v>16</v>
      </c>
      <c r="AA8" s="128">
        <v>4</v>
      </c>
      <c r="AB8" s="128">
        <v>2</v>
      </c>
      <c r="AC8" s="128"/>
      <c r="AD8" s="128">
        <v>5</v>
      </c>
      <c r="AE8" s="128">
        <v>9</v>
      </c>
      <c r="AF8" s="128">
        <v>4</v>
      </c>
      <c r="AG8" s="128"/>
      <c r="AH8" s="128"/>
      <c r="AI8" s="128"/>
      <c r="AJ8" s="128"/>
      <c r="AK8" s="128"/>
      <c r="AL8" s="128"/>
      <c r="AM8" s="128">
        <v>1</v>
      </c>
      <c r="AN8" s="128"/>
      <c r="AO8" s="128"/>
      <c r="AP8" s="128"/>
      <c r="AQ8" s="128"/>
      <c r="AR8" s="128"/>
      <c r="AS8" s="128"/>
      <c r="AT8" s="128"/>
      <c r="AU8" s="128"/>
      <c r="AV8" s="128"/>
      <c r="AW8" s="128"/>
      <c r="AX8" s="127">
        <v>2</v>
      </c>
      <c r="AY8" s="128"/>
      <c r="AZ8" s="128"/>
      <c r="BA8" s="128"/>
      <c r="BB8" s="128"/>
      <c r="BC8" s="128"/>
      <c r="BD8" s="128"/>
      <c r="BE8" s="129"/>
      <c r="BF8" s="126">
        <f t="shared" si="0"/>
        <v>39</v>
      </c>
      <c r="BH8" s="182"/>
      <c r="BI8" s="183"/>
      <c r="BJ8" s="183"/>
      <c r="BK8" s="183"/>
      <c r="BL8" s="183"/>
      <c r="BM8" s="183"/>
      <c r="BN8" s="183"/>
      <c r="BO8" s="183"/>
      <c r="BP8" s="183"/>
      <c r="BQ8" s="183"/>
      <c r="BR8" s="183"/>
      <c r="BS8" s="183"/>
    </row>
    <row r="9" spans="1:71">
      <c r="A9" s="203" t="s">
        <v>134</v>
      </c>
      <c r="B9" s="127"/>
      <c r="C9" s="129">
        <v>6</v>
      </c>
      <c r="D9" s="128"/>
      <c r="E9" s="128">
        <v>4</v>
      </c>
      <c r="F9" s="128"/>
      <c r="G9" s="128">
        <v>1</v>
      </c>
      <c r="H9" s="128">
        <v>11</v>
      </c>
      <c r="I9" s="128">
        <v>3</v>
      </c>
      <c r="J9" s="128"/>
      <c r="K9" s="128">
        <v>2</v>
      </c>
      <c r="L9" s="128">
        <v>3</v>
      </c>
      <c r="M9" s="128"/>
      <c r="N9" s="128">
        <v>9</v>
      </c>
      <c r="O9" s="128"/>
      <c r="P9" s="128">
        <v>3</v>
      </c>
      <c r="Q9" s="128">
        <v>2</v>
      </c>
      <c r="R9" s="128">
        <v>3</v>
      </c>
      <c r="S9" s="128">
        <v>5</v>
      </c>
      <c r="T9" s="128">
        <v>4</v>
      </c>
      <c r="U9" s="128">
        <v>1</v>
      </c>
      <c r="V9" s="128"/>
      <c r="W9" s="128">
        <v>1</v>
      </c>
      <c r="X9" s="128">
        <v>11</v>
      </c>
      <c r="Y9" s="128"/>
      <c r="Z9" s="128">
        <v>2</v>
      </c>
      <c r="AA9" s="128"/>
      <c r="AB9" s="128">
        <v>3</v>
      </c>
      <c r="AC9" s="128">
        <v>3</v>
      </c>
      <c r="AD9" s="128">
        <v>2</v>
      </c>
      <c r="AE9" s="128"/>
      <c r="AF9" s="128"/>
      <c r="AG9" s="128"/>
      <c r="AH9" s="128">
        <v>1</v>
      </c>
      <c r="AI9" s="128"/>
      <c r="AJ9" s="128"/>
      <c r="AK9" s="128"/>
      <c r="AL9" s="128"/>
      <c r="AM9" s="128"/>
      <c r="AN9" s="128"/>
      <c r="AO9" s="128"/>
      <c r="AP9" s="128"/>
      <c r="AQ9" s="128"/>
      <c r="AR9" s="128"/>
      <c r="AS9" s="128"/>
      <c r="AT9" s="128"/>
      <c r="AU9" s="128"/>
      <c r="AV9" s="128"/>
      <c r="AW9" s="128">
        <v>92</v>
      </c>
      <c r="AX9" s="127"/>
      <c r="AY9" s="128"/>
      <c r="AZ9" s="128"/>
      <c r="BA9" s="128"/>
      <c r="BB9" s="128"/>
      <c r="BC9" s="128"/>
      <c r="BD9" s="128"/>
      <c r="BE9" s="129"/>
      <c r="BF9" s="126">
        <f t="shared" si="0"/>
        <v>92</v>
      </c>
      <c r="BH9" s="182"/>
      <c r="BI9" s="183"/>
      <c r="BJ9" s="183"/>
      <c r="BK9" s="183"/>
      <c r="BL9" s="183"/>
      <c r="BM9" s="183"/>
      <c r="BN9" s="183"/>
      <c r="BO9" s="183"/>
      <c r="BP9" s="183"/>
      <c r="BQ9" s="183"/>
      <c r="BR9" s="183"/>
      <c r="BS9" s="183"/>
    </row>
    <row r="10" spans="1:71">
      <c r="A10" s="203" t="s">
        <v>1</v>
      </c>
      <c r="B10" s="127"/>
      <c r="C10" s="129">
        <v>3</v>
      </c>
      <c r="D10" s="128"/>
      <c r="E10" s="128"/>
      <c r="F10" s="128"/>
      <c r="G10" s="128">
        <v>1</v>
      </c>
      <c r="H10" s="128">
        <v>2</v>
      </c>
      <c r="I10" s="128"/>
      <c r="J10" s="128">
        <v>2</v>
      </c>
      <c r="K10" s="128"/>
      <c r="L10" s="128"/>
      <c r="M10" s="128">
        <v>5</v>
      </c>
      <c r="N10" s="128"/>
      <c r="O10" s="128">
        <v>5</v>
      </c>
      <c r="P10" s="128"/>
      <c r="Q10" s="128"/>
      <c r="R10" s="128"/>
      <c r="S10" s="128">
        <v>1</v>
      </c>
      <c r="T10" s="128"/>
      <c r="U10" s="128"/>
      <c r="V10" s="128">
        <v>2</v>
      </c>
      <c r="W10" s="128">
        <v>1</v>
      </c>
      <c r="X10" s="128"/>
      <c r="Y10" s="128">
        <v>2</v>
      </c>
      <c r="Z10" s="128">
        <v>3</v>
      </c>
      <c r="AA10" s="128">
        <v>2</v>
      </c>
      <c r="AB10" s="128"/>
      <c r="AC10" s="128">
        <v>3</v>
      </c>
      <c r="AD10" s="128"/>
      <c r="AE10" s="128">
        <v>6</v>
      </c>
      <c r="AF10" s="128">
        <v>2</v>
      </c>
      <c r="AG10" s="128"/>
      <c r="AH10" s="128">
        <v>2</v>
      </c>
      <c r="AI10" s="128"/>
      <c r="AJ10" s="128"/>
      <c r="AK10" s="128"/>
      <c r="AL10" s="128"/>
      <c r="AM10" s="128">
        <v>9</v>
      </c>
      <c r="AN10" s="128"/>
      <c r="AO10" s="128"/>
      <c r="AP10" s="128"/>
      <c r="AQ10" s="128"/>
      <c r="AR10" s="128"/>
      <c r="AS10" s="128"/>
      <c r="AT10" s="128"/>
      <c r="AU10" s="128"/>
      <c r="AV10" s="128"/>
      <c r="AW10" s="128"/>
      <c r="AX10" s="127"/>
      <c r="AY10" s="128"/>
      <c r="AZ10" s="128"/>
      <c r="BA10" s="128"/>
      <c r="BB10" s="128"/>
      <c r="BC10" s="128"/>
      <c r="BD10" s="128"/>
      <c r="BE10" s="129"/>
      <c r="BF10" s="126">
        <f t="shared" si="0"/>
        <v>33</v>
      </c>
      <c r="BH10" s="182"/>
      <c r="BI10" s="183"/>
      <c r="BJ10" s="183"/>
      <c r="BK10" s="183"/>
      <c r="BL10" s="183"/>
      <c r="BM10" s="183"/>
      <c r="BN10" s="183"/>
      <c r="BO10" s="183"/>
      <c r="BP10" s="183"/>
      <c r="BQ10" s="183"/>
      <c r="BR10" s="183"/>
      <c r="BS10" s="183"/>
    </row>
    <row r="11" spans="1:71">
      <c r="A11" s="203" t="s">
        <v>137</v>
      </c>
      <c r="B11" s="127"/>
      <c r="C11" s="129">
        <v>2</v>
      </c>
      <c r="D11" s="128"/>
      <c r="E11" s="128"/>
      <c r="F11" s="128"/>
      <c r="G11" s="128"/>
      <c r="H11" s="128"/>
      <c r="I11" s="128"/>
      <c r="J11" s="128">
        <v>1</v>
      </c>
      <c r="K11" s="128"/>
      <c r="L11" s="128"/>
      <c r="M11" s="128"/>
      <c r="N11" s="128">
        <v>1</v>
      </c>
      <c r="O11" s="128">
        <v>1</v>
      </c>
      <c r="P11" s="128"/>
      <c r="Q11" s="128"/>
      <c r="R11" s="128"/>
      <c r="S11" s="128"/>
      <c r="T11" s="128"/>
      <c r="U11" s="128"/>
      <c r="V11" s="128"/>
      <c r="W11" s="128"/>
      <c r="X11" s="128"/>
      <c r="Y11" s="128"/>
      <c r="Z11" s="128"/>
      <c r="AA11" s="128">
        <v>1</v>
      </c>
      <c r="AB11" s="128"/>
      <c r="AC11" s="128"/>
      <c r="AD11" s="128"/>
      <c r="AE11" s="128"/>
      <c r="AF11" s="128">
        <v>3</v>
      </c>
      <c r="AG11" s="128"/>
      <c r="AH11" s="128"/>
      <c r="AI11" s="128"/>
      <c r="AJ11" s="128"/>
      <c r="AK11" s="128"/>
      <c r="AL11" s="128"/>
      <c r="AM11" s="128">
        <v>2</v>
      </c>
      <c r="AN11" s="128"/>
      <c r="AO11" s="128"/>
      <c r="AP11" s="128"/>
      <c r="AQ11" s="128"/>
      <c r="AR11" s="128"/>
      <c r="AS11" s="128"/>
      <c r="AT11" s="128"/>
      <c r="AU11" s="128"/>
      <c r="AV11" s="128"/>
      <c r="AW11" s="128"/>
      <c r="AX11" s="127"/>
      <c r="AY11" s="128"/>
      <c r="AZ11" s="128"/>
      <c r="BA11" s="128"/>
      <c r="BB11" s="128"/>
      <c r="BC11" s="128"/>
      <c r="BD11" s="128"/>
      <c r="BE11" s="129"/>
      <c r="BF11" s="126">
        <f t="shared" si="0"/>
        <v>7</v>
      </c>
      <c r="BH11" s="182"/>
      <c r="BI11" s="183"/>
      <c r="BJ11" s="183"/>
      <c r="BK11" s="183"/>
      <c r="BL11" s="183"/>
      <c r="BM11" s="183"/>
      <c r="BN11" s="183"/>
      <c r="BO11" s="183"/>
      <c r="BP11" s="183"/>
      <c r="BQ11" s="183"/>
      <c r="BR11" s="183"/>
      <c r="BS11" s="183"/>
    </row>
    <row r="12" spans="1:71">
      <c r="A12" s="203" t="s">
        <v>28</v>
      </c>
      <c r="B12" s="127"/>
      <c r="C12" s="129">
        <v>6</v>
      </c>
      <c r="D12" s="128"/>
      <c r="E12" s="128">
        <v>2</v>
      </c>
      <c r="F12" s="128"/>
      <c r="G12" s="128">
        <v>2</v>
      </c>
      <c r="H12" s="128">
        <v>5</v>
      </c>
      <c r="I12" s="128">
        <v>3</v>
      </c>
      <c r="J12" s="128"/>
      <c r="K12" s="128">
        <v>5</v>
      </c>
      <c r="L12" s="128"/>
      <c r="M12" s="128">
        <v>3</v>
      </c>
      <c r="N12" s="128">
        <v>1</v>
      </c>
      <c r="O12" s="128">
        <v>4</v>
      </c>
      <c r="P12" s="128">
        <v>1</v>
      </c>
      <c r="Q12" s="128">
        <v>3</v>
      </c>
      <c r="R12" s="128">
        <v>1</v>
      </c>
      <c r="S12" s="128">
        <v>5</v>
      </c>
      <c r="T12" s="128">
        <v>8</v>
      </c>
      <c r="U12" s="128">
        <v>1</v>
      </c>
      <c r="V12" s="128">
        <v>2</v>
      </c>
      <c r="W12" s="128"/>
      <c r="X12" s="128">
        <v>1</v>
      </c>
      <c r="Y12" s="128">
        <v>8</v>
      </c>
      <c r="Z12" s="128">
        <v>2</v>
      </c>
      <c r="AA12" s="128">
        <v>1</v>
      </c>
      <c r="AB12" s="128">
        <v>1</v>
      </c>
      <c r="AC12" s="128">
        <v>1</v>
      </c>
      <c r="AD12" s="128">
        <v>1</v>
      </c>
      <c r="AE12" s="128">
        <v>4</v>
      </c>
      <c r="AF12" s="128">
        <v>1</v>
      </c>
      <c r="AG12" s="128"/>
      <c r="AH12" s="128">
        <v>6</v>
      </c>
      <c r="AI12" s="128"/>
      <c r="AJ12" s="128"/>
      <c r="AK12" s="128"/>
      <c r="AL12" s="128"/>
      <c r="AM12" s="128">
        <v>4</v>
      </c>
      <c r="AN12" s="128"/>
      <c r="AO12" s="128"/>
      <c r="AP12" s="128"/>
      <c r="AQ12" s="128"/>
      <c r="AR12" s="128"/>
      <c r="AS12" s="128"/>
      <c r="AT12" s="128"/>
      <c r="AU12" s="128"/>
      <c r="AV12" s="128"/>
      <c r="AW12" s="128"/>
      <c r="AX12" s="127"/>
      <c r="AY12" s="128"/>
      <c r="AZ12" s="128"/>
      <c r="BA12" s="128"/>
      <c r="BB12" s="128"/>
      <c r="BC12" s="128"/>
      <c r="BD12" s="128"/>
      <c r="BE12" s="129"/>
      <c r="BF12" s="126">
        <f t="shared" si="0"/>
        <v>27</v>
      </c>
      <c r="BH12" s="182"/>
      <c r="BI12" s="183"/>
      <c r="BJ12" s="183"/>
      <c r="BK12" s="183"/>
      <c r="BL12" s="183"/>
      <c r="BM12" s="183"/>
      <c r="BN12" s="183"/>
      <c r="BO12" s="183"/>
      <c r="BP12" s="183"/>
      <c r="BQ12" s="183"/>
      <c r="BR12" s="183"/>
      <c r="BS12" s="183"/>
    </row>
    <row r="13" spans="1:71">
      <c r="A13" s="203" t="s">
        <v>11</v>
      </c>
      <c r="B13" s="127"/>
      <c r="C13" s="129"/>
      <c r="D13" s="128">
        <v>43</v>
      </c>
      <c r="E13" s="128"/>
      <c r="F13" s="128"/>
      <c r="G13" s="128"/>
      <c r="H13" s="128"/>
      <c r="I13" s="128"/>
      <c r="J13" s="128"/>
      <c r="K13" s="128"/>
      <c r="L13" s="128"/>
      <c r="M13" s="128">
        <v>2</v>
      </c>
      <c r="N13" s="128"/>
      <c r="O13" s="128">
        <v>2</v>
      </c>
      <c r="P13" s="128"/>
      <c r="Q13" s="128"/>
      <c r="R13" s="128"/>
      <c r="S13" s="128"/>
      <c r="T13" s="128"/>
      <c r="U13" s="128"/>
      <c r="V13" s="128">
        <v>1</v>
      </c>
      <c r="W13" s="128"/>
      <c r="X13" s="128"/>
      <c r="Y13" s="128">
        <v>2</v>
      </c>
      <c r="Z13" s="128"/>
      <c r="AA13" s="128"/>
      <c r="AB13" s="128"/>
      <c r="AC13" s="128"/>
      <c r="AD13" s="128"/>
      <c r="AE13" s="128"/>
      <c r="AF13" s="128"/>
      <c r="AG13" s="128"/>
      <c r="AH13" s="128"/>
      <c r="AI13" s="128"/>
      <c r="AJ13" s="128"/>
      <c r="AK13" s="128"/>
      <c r="AL13" s="128"/>
      <c r="AM13" s="128"/>
      <c r="AN13" s="128"/>
      <c r="AO13" s="128"/>
      <c r="AP13" s="128"/>
      <c r="AQ13" s="128"/>
      <c r="AR13" s="128"/>
      <c r="AS13" s="128"/>
      <c r="AT13" s="128"/>
      <c r="AU13" s="128"/>
      <c r="AV13" s="128"/>
      <c r="AW13" s="128"/>
      <c r="AX13" s="127"/>
      <c r="AY13" s="128"/>
      <c r="AZ13" s="128"/>
      <c r="BA13" s="128"/>
      <c r="BB13" s="128"/>
      <c r="BC13" s="128"/>
      <c r="BD13" s="128"/>
      <c r="BE13" s="129"/>
      <c r="BF13" s="126">
        <f t="shared" si="0"/>
        <v>50</v>
      </c>
      <c r="BH13" s="182"/>
      <c r="BI13" s="183"/>
      <c r="BJ13" s="183"/>
      <c r="BK13" s="183"/>
      <c r="BL13" s="183"/>
      <c r="BM13" s="183"/>
      <c r="BN13" s="183"/>
      <c r="BO13" s="183"/>
      <c r="BP13" s="183"/>
      <c r="BQ13" s="183"/>
      <c r="BR13" s="183"/>
      <c r="BS13" s="183"/>
    </row>
    <row r="14" spans="1:71" ht="15.75" thickBot="1">
      <c r="A14" s="204" t="s">
        <v>35</v>
      </c>
      <c r="B14" s="127"/>
      <c r="C14" s="129">
        <v>3</v>
      </c>
      <c r="D14" s="195">
        <v>57</v>
      </c>
      <c r="E14" s="128">
        <v>2</v>
      </c>
      <c r="F14" s="128">
        <v>2</v>
      </c>
      <c r="G14" s="128"/>
      <c r="H14" s="128">
        <v>3</v>
      </c>
      <c r="I14" s="128">
        <v>1</v>
      </c>
      <c r="J14" s="128">
        <v>1</v>
      </c>
      <c r="K14" s="128">
        <v>6</v>
      </c>
      <c r="L14" s="128">
        <v>2</v>
      </c>
      <c r="M14" s="195"/>
      <c r="N14" s="128">
        <v>3</v>
      </c>
      <c r="O14" s="195"/>
      <c r="P14" s="128">
        <v>1</v>
      </c>
      <c r="Q14" s="128">
        <v>4</v>
      </c>
      <c r="R14" s="128">
        <v>3</v>
      </c>
      <c r="S14" s="128">
        <v>2</v>
      </c>
      <c r="T14" s="128">
        <v>2</v>
      </c>
      <c r="U14" s="128">
        <v>1</v>
      </c>
      <c r="V14" s="195"/>
      <c r="W14" s="128"/>
      <c r="X14" s="128">
        <v>2</v>
      </c>
      <c r="Y14" s="195"/>
      <c r="Z14" s="128">
        <v>2</v>
      </c>
      <c r="AA14" s="195"/>
      <c r="AB14" s="128"/>
      <c r="AC14" s="128">
        <v>4</v>
      </c>
      <c r="AD14" s="128">
        <v>5</v>
      </c>
      <c r="AE14" s="195"/>
      <c r="AF14" s="195"/>
      <c r="AG14" s="128"/>
      <c r="AH14" s="128">
        <v>1</v>
      </c>
      <c r="AI14" s="128"/>
      <c r="AJ14" s="128"/>
      <c r="AK14" s="128"/>
      <c r="AL14" s="128"/>
      <c r="AM14" s="195"/>
      <c r="AN14" s="128"/>
      <c r="AO14" s="128"/>
      <c r="AP14" s="128"/>
      <c r="AQ14" s="128"/>
      <c r="AR14" s="128"/>
      <c r="AS14" s="128"/>
      <c r="AT14" s="128"/>
      <c r="AU14" s="128"/>
      <c r="AV14" s="128"/>
      <c r="AW14" s="195"/>
      <c r="AX14" s="127"/>
      <c r="AY14" s="128"/>
      <c r="AZ14" s="128"/>
      <c r="BA14" s="128"/>
      <c r="BB14" s="128"/>
      <c r="BC14" s="128"/>
      <c r="BD14" s="128"/>
      <c r="BE14" s="129"/>
      <c r="BF14" s="130">
        <f t="shared" si="0"/>
        <v>57</v>
      </c>
      <c r="BH14" s="182"/>
      <c r="BI14" s="183"/>
      <c r="BJ14" s="183"/>
      <c r="BK14" s="183"/>
      <c r="BL14" s="183"/>
      <c r="BM14" s="183"/>
      <c r="BN14" s="183"/>
      <c r="BO14" s="183"/>
      <c r="BP14" s="183"/>
      <c r="BQ14" s="183"/>
      <c r="BR14" s="183"/>
      <c r="BS14" s="183"/>
    </row>
    <row r="15" spans="1:71" s="131" customFormat="1" ht="15.75" thickBot="1">
      <c r="A15" s="205" t="s">
        <v>192</v>
      </c>
      <c r="B15" s="132">
        <f>SUM(B5:B14)</f>
        <v>4</v>
      </c>
      <c r="C15" s="133">
        <f t="shared" ref="C15:BE15" si="1">SUM(C5:C14)</f>
        <v>39</v>
      </c>
      <c r="D15" s="122">
        <f t="shared" si="1"/>
        <v>174</v>
      </c>
      <c r="E15" s="194">
        <f t="shared" si="1"/>
        <v>26</v>
      </c>
      <c r="F15" s="190">
        <f t="shared" si="1"/>
        <v>7</v>
      </c>
      <c r="G15" s="190">
        <f t="shared" si="1"/>
        <v>27</v>
      </c>
      <c r="H15" s="190">
        <f t="shared" si="1"/>
        <v>41</v>
      </c>
      <c r="I15" s="190">
        <f t="shared" si="1"/>
        <v>22</v>
      </c>
      <c r="J15" s="190">
        <f t="shared" si="1"/>
        <v>10</v>
      </c>
      <c r="K15" s="190">
        <f t="shared" si="1"/>
        <v>41</v>
      </c>
      <c r="L15" s="196">
        <f t="shared" si="1"/>
        <v>12</v>
      </c>
      <c r="M15" s="122">
        <f t="shared" si="1"/>
        <v>45</v>
      </c>
      <c r="N15" s="197">
        <f t="shared" si="1"/>
        <v>27</v>
      </c>
      <c r="O15" s="122">
        <f t="shared" si="1"/>
        <v>38</v>
      </c>
      <c r="P15" s="194">
        <f t="shared" si="1"/>
        <v>14</v>
      </c>
      <c r="Q15" s="190">
        <f t="shared" si="1"/>
        <v>18</v>
      </c>
      <c r="R15" s="190">
        <f t="shared" si="1"/>
        <v>38</v>
      </c>
      <c r="S15" s="190">
        <f t="shared" si="1"/>
        <v>36</v>
      </c>
      <c r="T15" s="190">
        <f t="shared" si="1"/>
        <v>33</v>
      </c>
      <c r="U15" s="196">
        <f t="shared" si="1"/>
        <v>3</v>
      </c>
      <c r="V15" s="122">
        <f t="shared" si="1"/>
        <v>52</v>
      </c>
      <c r="W15" s="194">
        <f t="shared" si="1"/>
        <v>2</v>
      </c>
      <c r="X15" s="196">
        <f t="shared" si="1"/>
        <v>32</v>
      </c>
      <c r="Y15" s="122">
        <f t="shared" si="1"/>
        <v>66</v>
      </c>
      <c r="Z15" s="197">
        <f t="shared" si="1"/>
        <v>40</v>
      </c>
      <c r="AA15" s="122">
        <f t="shared" si="1"/>
        <v>40</v>
      </c>
      <c r="AB15" s="194">
        <f t="shared" si="1"/>
        <v>13</v>
      </c>
      <c r="AC15" s="190">
        <f t="shared" si="1"/>
        <v>18</v>
      </c>
      <c r="AD15" s="196">
        <f t="shared" si="1"/>
        <v>21</v>
      </c>
      <c r="AE15" s="122">
        <f t="shared" si="1"/>
        <v>62</v>
      </c>
      <c r="AF15" s="122">
        <f t="shared" si="1"/>
        <v>45</v>
      </c>
      <c r="AG15" s="194">
        <f t="shared" si="1"/>
        <v>2</v>
      </c>
      <c r="AH15" s="190">
        <f t="shared" si="1"/>
        <v>26</v>
      </c>
      <c r="AI15" s="190">
        <f t="shared" si="1"/>
        <v>0</v>
      </c>
      <c r="AJ15" s="190">
        <f t="shared" si="1"/>
        <v>0</v>
      </c>
      <c r="AK15" s="190">
        <f t="shared" si="1"/>
        <v>0</v>
      </c>
      <c r="AL15" s="196">
        <f t="shared" si="1"/>
        <v>0</v>
      </c>
      <c r="AM15" s="122">
        <f t="shared" si="1"/>
        <v>42</v>
      </c>
      <c r="AN15" s="194">
        <f t="shared" si="1"/>
        <v>0</v>
      </c>
      <c r="AO15" s="190">
        <f t="shared" si="1"/>
        <v>0</v>
      </c>
      <c r="AP15" s="190">
        <f t="shared" si="1"/>
        <v>0</v>
      </c>
      <c r="AQ15" s="190">
        <f t="shared" si="1"/>
        <v>0</v>
      </c>
      <c r="AR15" s="190">
        <f t="shared" si="1"/>
        <v>0</v>
      </c>
      <c r="AS15" s="190">
        <f t="shared" si="1"/>
        <v>0</v>
      </c>
      <c r="AT15" s="190">
        <f t="shared" si="1"/>
        <v>0</v>
      </c>
      <c r="AU15" s="190">
        <f t="shared" si="1"/>
        <v>0</v>
      </c>
      <c r="AV15" s="196">
        <f t="shared" si="1"/>
        <v>0</v>
      </c>
      <c r="AW15" s="122">
        <f>SUM(AW5:AW14)</f>
        <v>92</v>
      </c>
      <c r="AX15" s="132">
        <f t="shared" si="1"/>
        <v>2</v>
      </c>
      <c r="AY15" s="134">
        <f t="shared" si="1"/>
        <v>0</v>
      </c>
      <c r="AZ15" s="134">
        <f t="shared" si="1"/>
        <v>0</v>
      </c>
      <c r="BA15" s="134">
        <f t="shared" si="1"/>
        <v>0</v>
      </c>
      <c r="BB15" s="134">
        <f t="shared" si="1"/>
        <v>0</v>
      </c>
      <c r="BC15" s="134">
        <f t="shared" si="1"/>
        <v>1</v>
      </c>
      <c r="BD15" s="134">
        <f t="shared" si="1"/>
        <v>0</v>
      </c>
      <c r="BE15" s="133">
        <f t="shared" si="1"/>
        <v>0</v>
      </c>
      <c r="BF15" s="201">
        <f>SUM(BF5:BF14)</f>
        <v>656</v>
      </c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</row>
  </sheetData>
  <pageMargins left="0.511811024" right="0.511811024" top="0.78740157499999996" bottom="0.78740157499999996" header="0.31496062000000002" footer="0.31496062000000002"/>
  <pageSetup paperSize="9" orientation="portrait" verticalDpi="599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10</vt:i4>
      </vt:variant>
    </vt:vector>
  </HeadingPairs>
  <TitlesOfParts>
    <vt:vector size="10" baseType="lpstr">
      <vt:lpstr>Canais de atendimento</vt:lpstr>
      <vt:lpstr>Protocolos</vt:lpstr>
      <vt:lpstr>ASSUNTOS</vt:lpstr>
      <vt:lpstr>UNIDADES</vt:lpstr>
      <vt:lpstr>Plan14</vt:lpstr>
      <vt:lpstr>ASSUNTOS 10+ demandados</vt:lpstr>
      <vt:lpstr>Linha do tempo 10+ assuntos(md)</vt:lpstr>
      <vt:lpstr>Ranking PR +demandads Maio2018</vt:lpstr>
      <vt:lpstr>10+ Mai 18 - Assunto x Unidade</vt:lpstr>
      <vt:lpstr>Distribuição entradas na PR's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d690250</cp:lastModifiedBy>
  <cp:lastPrinted>2018-06-14T17:32:17Z</cp:lastPrinted>
  <dcterms:created xsi:type="dcterms:W3CDTF">2018-06-04T18:43:46Z</dcterms:created>
  <dcterms:modified xsi:type="dcterms:W3CDTF">2018-06-15T18:56:02Z</dcterms:modified>
</cp:coreProperties>
</file>